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5440" windowHeight="13410" tabRatio="940" activeTab="1"/>
  </bookViews>
  <sheets>
    <sheet name="Főösszesítő" sheetId="21" r:id="rId1"/>
    <sheet name="Munkanemösszesítő" sheetId="19" r:id="rId2"/>
    <sheet name="00 egyéb tételek" sheetId="29" r:id="rId3"/>
    <sheet name="02" sheetId="9" r:id="rId4"/>
    <sheet name="09" sheetId="11" r:id="rId5"/>
    <sheet name="15" sheetId="17" r:id="rId6"/>
    <sheet name="21" sheetId="12" r:id="rId7"/>
    <sheet name="23" sheetId="13" r:id="rId8"/>
    <sheet name="31" sheetId="3" r:id="rId9"/>
    <sheet name="32" sheetId="14" r:id="rId10"/>
    <sheet name="33" sheetId="4" r:id="rId11"/>
    <sheet name="34" sheetId="5" r:id="rId12"/>
    <sheet name="35" sheetId="7" r:id="rId13"/>
    <sheet name="36" sheetId="20" r:id="rId14"/>
    <sheet name="39" sheetId="18" r:id="rId15"/>
    <sheet name="37" sheetId="6" r:id="rId16"/>
    <sheet name="41" sheetId="8" r:id="rId17"/>
    <sheet name="42" sheetId="2" r:id="rId18"/>
    <sheet name="43" sheetId="10" r:id="rId19"/>
    <sheet name="44" sheetId="1" r:id="rId20"/>
    <sheet name="48" sheetId="15" r:id="rId21"/>
    <sheet name="62" sheetId="22" r:id="rId22"/>
    <sheet name="71" sheetId="23" r:id="rId23"/>
    <sheet name="75" sheetId="28" r:id="rId24"/>
    <sheet name="81" sheetId="27" r:id="rId25"/>
    <sheet name="82" sheetId="26" r:id="rId26"/>
    <sheet name="88" sheetId="16" r:id="rId27"/>
    <sheet name="Munka1" sheetId="30" r:id="rId28"/>
  </sheets>
  <definedNames>
    <definedName name="_xlnm.Print_Area" localSheetId="3">'02'!$A$1:$F$28</definedName>
    <definedName name="_xlnm.Print_Area" localSheetId="0">Főösszesítő!$A$1:$E$50</definedName>
    <definedName name="_xlnm.Print_Area" localSheetId="1">Munkanemösszesítő!$A$1:$E$54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29"/>
  <c r="G23"/>
  <c r="F47" i="26" l="1"/>
  <c r="G22" i="29"/>
  <c r="G21"/>
  <c r="G20"/>
  <c r="G19"/>
  <c r="G18"/>
  <c r="G17"/>
  <c r="G16"/>
  <c r="G26" s="1"/>
  <c r="D22" i="19" s="1"/>
  <c r="G15" i="29"/>
  <c r="G14"/>
  <c r="G13"/>
  <c r="G12"/>
  <c r="G11"/>
  <c r="G9"/>
  <c r="G10"/>
  <c r="G8"/>
  <c r="G7"/>
  <c r="G6"/>
  <c r="G5"/>
  <c r="F77" i="2"/>
  <c r="F14" i="22"/>
  <c r="D22" i="21" l="1"/>
  <c r="F7" i="23"/>
  <c r="F13"/>
  <c r="F26"/>
  <c r="F39"/>
  <c r="F51"/>
  <c r="F66"/>
  <c r="F82"/>
  <c r="F97"/>
  <c r="F109"/>
  <c r="F122"/>
  <c r="F134"/>
  <c r="F147"/>
  <c r="F162"/>
  <c r="F177"/>
  <c r="F190"/>
  <c r="F204"/>
  <c r="F216"/>
  <c r="F229"/>
  <c r="F243"/>
  <c r="F257"/>
  <c r="F268"/>
  <c r="F279"/>
  <c r="F291"/>
  <c r="F303"/>
  <c r="F316"/>
  <c r="F329"/>
  <c r="F342"/>
  <c r="F355"/>
  <c r="F368"/>
  <c r="F383"/>
  <c r="F398"/>
  <c r="F411"/>
  <c r="F424"/>
  <c r="F437"/>
  <c r="F440"/>
  <c r="D42" i="19"/>
  <c r="F17" i="28"/>
  <c r="F19"/>
  <c r="F18"/>
  <c r="F16"/>
  <c r="F15"/>
  <c r="F14"/>
  <c r="F13"/>
  <c r="F12"/>
  <c r="F11"/>
  <c r="F10"/>
  <c r="F9"/>
  <c r="F8"/>
  <c r="F271" i="27"/>
  <c r="F270"/>
  <c r="F269"/>
  <c r="F268"/>
  <c r="F267"/>
  <c r="F266"/>
  <c r="F265"/>
  <c r="F264"/>
  <c r="F263"/>
  <c r="F262"/>
  <c r="F261"/>
  <c r="F260"/>
  <c r="F259"/>
  <c r="F258"/>
  <c r="F257"/>
  <c r="F256"/>
  <c r="F314" i="26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64"/>
  <c r="F263"/>
  <c r="F262"/>
  <c r="F261"/>
  <c r="F260"/>
  <c r="F259"/>
  <c r="F258"/>
  <c r="F257"/>
  <c r="F256"/>
  <c r="F255"/>
  <c r="F277"/>
  <c r="F276"/>
  <c r="F275"/>
  <c r="F274"/>
  <c r="F273"/>
  <c r="F272"/>
  <c r="F271"/>
  <c r="F270"/>
  <c r="F269"/>
  <c r="F268"/>
  <c r="F267"/>
  <c r="F266"/>
  <c r="F253"/>
  <c r="F255" i="27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29"/>
  <c r="F228"/>
  <c r="F227"/>
  <c r="F226"/>
  <c r="F225"/>
  <c r="F224"/>
  <c r="F223"/>
  <c r="F222"/>
  <c r="F221"/>
  <c r="F218"/>
  <c r="F217"/>
  <c r="F216"/>
  <c r="F215"/>
  <c r="F214"/>
  <c r="F213"/>
  <c r="F212"/>
  <c r="F211"/>
  <c r="F210"/>
  <c r="F207"/>
  <c r="F206"/>
  <c r="F205"/>
  <c r="F204"/>
  <c r="F203"/>
  <c r="F202"/>
  <c r="F201"/>
  <c r="F200"/>
  <c r="F199"/>
  <c r="F198"/>
  <c r="F196"/>
  <c r="F195"/>
  <c r="F194"/>
  <c r="F193"/>
  <c r="F192"/>
  <c r="F191"/>
  <c r="F190"/>
  <c r="F189"/>
  <c r="F188"/>
  <c r="F185"/>
  <c r="F184"/>
  <c r="F183"/>
  <c r="F182"/>
  <c r="F181"/>
  <c r="F180"/>
  <c r="F179"/>
  <c r="F178"/>
  <c r="F177"/>
  <c r="F252" i="26"/>
  <c r="F251"/>
  <c r="F250"/>
  <c r="F249"/>
  <c r="F248"/>
  <c r="F247"/>
  <c r="F246"/>
  <c r="F245"/>
  <c r="F244"/>
  <c r="F243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174" i="27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218" i="26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22" i="23"/>
  <c r="F21"/>
  <c r="F20"/>
  <c r="F19"/>
  <c r="F18"/>
  <c r="F17"/>
  <c r="F16"/>
  <c r="F15"/>
  <c r="F14"/>
  <c r="F12"/>
  <c r="F11"/>
  <c r="F10"/>
  <c r="F9"/>
  <c r="F8"/>
  <c r="F436"/>
  <c r="F435"/>
  <c r="F434"/>
  <c r="F433"/>
  <c r="F432"/>
  <c r="F431"/>
  <c r="F430"/>
  <c r="F429"/>
  <c r="F428"/>
  <c r="F427"/>
  <c r="F426"/>
  <c r="F425"/>
  <c r="F423"/>
  <c r="F422"/>
  <c r="F421"/>
  <c r="F420"/>
  <c r="F419"/>
  <c r="F418"/>
  <c r="F417"/>
  <c r="F416"/>
  <c r="F415"/>
  <c r="F414"/>
  <c r="F413"/>
  <c r="F412"/>
  <c r="F410"/>
  <c r="F409"/>
  <c r="F408"/>
  <c r="F407"/>
  <c r="F406"/>
  <c r="F405"/>
  <c r="F404"/>
  <c r="F403"/>
  <c r="F402"/>
  <c r="F401"/>
  <c r="F400"/>
  <c r="F399"/>
  <c r="F397"/>
  <c r="F396"/>
  <c r="F395"/>
  <c r="F394"/>
  <c r="F393"/>
  <c r="F392"/>
  <c r="F391"/>
  <c r="F390"/>
  <c r="F389"/>
  <c r="F388"/>
  <c r="F387"/>
  <c r="F386"/>
  <c r="F385"/>
  <c r="F384"/>
  <c r="F382"/>
  <c r="F381"/>
  <c r="F380"/>
  <c r="F379"/>
  <c r="F378"/>
  <c r="F377"/>
  <c r="F376"/>
  <c r="F375"/>
  <c r="F374"/>
  <c r="F373"/>
  <c r="F372"/>
  <c r="F371"/>
  <c r="F370"/>
  <c r="F369"/>
  <c r="F367"/>
  <c r="F366"/>
  <c r="F365"/>
  <c r="F364"/>
  <c r="F363"/>
  <c r="F362"/>
  <c r="F361"/>
  <c r="F360"/>
  <c r="F359"/>
  <c r="F358"/>
  <c r="F357"/>
  <c r="F356"/>
  <c r="F354"/>
  <c r="F353"/>
  <c r="F352"/>
  <c r="F351"/>
  <c r="F350"/>
  <c r="F349"/>
  <c r="F348"/>
  <c r="F347"/>
  <c r="F346"/>
  <c r="F345"/>
  <c r="F344"/>
  <c r="F343"/>
  <c r="F341"/>
  <c r="F340"/>
  <c r="F339"/>
  <c r="F338"/>
  <c r="F337"/>
  <c r="F336"/>
  <c r="F335"/>
  <c r="F334"/>
  <c r="F333"/>
  <c r="F332"/>
  <c r="F331"/>
  <c r="F330"/>
  <c r="F328"/>
  <c r="F327"/>
  <c r="F326"/>
  <c r="F325"/>
  <c r="F324"/>
  <c r="F323"/>
  <c r="F322"/>
  <c r="F321"/>
  <c r="F320"/>
  <c r="F319"/>
  <c r="F318"/>
  <c r="F317"/>
  <c r="F315"/>
  <c r="F314"/>
  <c r="F313"/>
  <c r="F312"/>
  <c r="F311"/>
  <c r="F310"/>
  <c r="F309"/>
  <c r="F308"/>
  <c r="F307"/>
  <c r="F306"/>
  <c r="F305"/>
  <c r="F304"/>
  <c r="F302"/>
  <c r="F301"/>
  <c r="F300"/>
  <c r="F299"/>
  <c r="F298"/>
  <c r="F297"/>
  <c r="F296"/>
  <c r="F295"/>
  <c r="F294"/>
  <c r="F293"/>
  <c r="F292"/>
  <c r="F290"/>
  <c r="F289"/>
  <c r="F288"/>
  <c r="F287"/>
  <c r="F286"/>
  <c r="F285"/>
  <c r="F284"/>
  <c r="F283"/>
  <c r="F282"/>
  <c r="F281"/>
  <c r="F280"/>
  <c r="F278"/>
  <c r="F277"/>
  <c r="F276"/>
  <c r="F275"/>
  <c r="F274"/>
  <c r="F273"/>
  <c r="F272"/>
  <c r="F271"/>
  <c r="F270"/>
  <c r="F269"/>
  <c r="F267"/>
  <c r="F266"/>
  <c r="F265"/>
  <c r="F264"/>
  <c r="F263"/>
  <c r="F262"/>
  <c r="F261"/>
  <c r="F260"/>
  <c r="F259"/>
  <c r="F258"/>
  <c r="F256"/>
  <c r="F255"/>
  <c r="F254"/>
  <c r="F253"/>
  <c r="F252"/>
  <c r="F251"/>
  <c r="F250"/>
  <c r="F249"/>
  <c r="F248"/>
  <c r="F247"/>
  <c r="F246"/>
  <c r="F245"/>
  <c r="F244"/>
  <c r="F242"/>
  <c r="F241"/>
  <c r="F240"/>
  <c r="F239"/>
  <c r="F238"/>
  <c r="F237"/>
  <c r="F236"/>
  <c r="F235"/>
  <c r="F234"/>
  <c r="F233"/>
  <c r="F232"/>
  <c r="F231"/>
  <c r="F230"/>
  <c r="F228"/>
  <c r="F227"/>
  <c r="F226"/>
  <c r="F225"/>
  <c r="F224"/>
  <c r="F223"/>
  <c r="F222"/>
  <c r="F221"/>
  <c r="F220"/>
  <c r="F219"/>
  <c r="F218"/>
  <c r="F217"/>
  <c r="F215"/>
  <c r="F214"/>
  <c r="F213"/>
  <c r="F212"/>
  <c r="F211"/>
  <c r="F210"/>
  <c r="F209"/>
  <c r="F208"/>
  <c r="F207"/>
  <c r="F206"/>
  <c r="F205"/>
  <c r="F203"/>
  <c r="F202"/>
  <c r="F201"/>
  <c r="F200"/>
  <c r="F199"/>
  <c r="F198"/>
  <c r="F197"/>
  <c r="F196"/>
  <c r="F195"/>
  <c r="F194"/>
  <c r="F193"/>
  <c r="F192"/>
  <c r="F191"/>
  <c r="F189"/>
  <c r="F188"/>
  <c r="F187"/>
  <c r="F186"/>
  <c r="F185"/>
  <c r="F184"/>
  <c r="F183"/>
  <c r="F182"/>
  <c r="F181"/>
  <c r="F180"/>
  <c r="F179"/>
  <c r="F178"/>
  <c r="F176"/>
  <c r="F175"/>
  <c r="F174"/>
  <c r="F173"/>
  <c r="F172"/>
  <c r="F171"/>
  <c r="F170"/>
  <c r="F169"/>
  <c r="F168"/>
  <c r="F167"/>
  <c r="F166"/>
  <c r="F165"/>
  <c r="F164"/>
  <c r="F163"/>
  <c r="F161"/>
  <c r="F160"/>
  <c r="F159"/>
  <c r="F158"/>
  <c r="F157"/>
  <c r="F156"/>
  <c r="F155"/>
  <c r="F154"/>
  <c r="F153"/>
  <c r="F152"/>
  <c r="F151"/>
  <c r="F150"/>
  <c r="F149"/>
  <c r="F148"/>
  <c r="F146"/>
  <c r="F145"/>
  <c r="F144"/>
  <c r="F143"/>
  <c r="F142"/>
  <c r="F141"/>
  <c r="F140"/>
  <c r="F139"/>
  <c r="F138"/>
  <c r="F137"/>
  <c r="F136"/>
  <c r="F135"/>
  <c r="F133"/>
  <c r="F132"/>
  <c r="F131"/>
  <c r="F130"/>
  <c r="F129"/>
  <c r="F128"/>
  <c r="F127"/>
  <c r="F126"/>
  <c r="F125"/>
  <c r="F124"/>
  <c r="F123"/>
  <c r="F121"/>
  <c r="F120"/>
  <c r="F119"/>
  <c r="F118"/>
  <c r="F117"/>
  <c r="F116"/>
  <c r="F115"/>
  <c r="F114"/>
  <c r="F113"/>
  <c r="F112"/>
  <c r="F111"/>
  <c r="F110"/>
  <c r="F108"/>
  <c r="F107"/>
  <c r="F106"/>
  <c r="F105"/>
  <c r="F104"/>
  <c r="F103"/>
  <c r="F102"/>
  <c r="F101"/>
  <c r="F100"/>
  <c r="F99"/>
  <c r="F98"/>
  <c r="F96"/>
  <c r="F95"/>
  <c r="F94"/>
  <c r="F93"/>
  <c r="F92"/>
  <c r="F91"/>
  <c r="F90"/>
  <c r="F89"/>
  <c r="F88"/>
  <c r="F87"/>
  <c r="F86"/>
  <c r="F85"/>
  <c r="F84"/>
  <c r="F83"/>
  <c r="F81"/>
  <c r="F80"/>
  <c r="F79"/>
  <c r="F78"/>
  <c r="F77"/>
  <c r="F76"/>
  <c r="F75"/>
  <c r="F74"/>
  <c r="F73"/>
  <c r="F72"/>
  <c r="F71"/>
  <c r="F70"/>
  <c r="F69"/>
  <c r="F68"/>
  <c r="F67"/>
  <c r="F65"/>
  <c r="F64"/>
  <c r="F63"/>
  <c r="F62"/>
  <c r="F61"/>
  <c r="F60"/>
  <c r="F59"/>
  <c r="F58"/>
  <c r="F57"/>
  <c r="F56"/>
  <c r="F55"/>
  <c r="F54"/>
  <c r="F53"/>
  <c r="F52"/>
  <c r="F50"/>
  <c r="F49"/>
  <c r="F48"/>
  <c r="F47"/>
  <c r="F46"/>
  <c r="F45"/>
  <c r="F44"/>
  <c r="F43"/>
  <c r="F42"/>
  <c r="F41"/>
  <c r="F40"/>
  <c r="F38"/>
  <c r="F37"/>
  <c r="F36"/>
  <c r="F35"/>
  <c r="F34"/>
  <c r="F33"/>
  <c r="F32"/>
  <c r="F31"/>
  <c r="F30"/>
  <c r="F29"/>
  <c r="F28"/>
  <c r="F27"/>
  <c r="F25"/>
  <c r="F24"/>
  <c r="F23"/>
  <c r="F20" i="28"/>
  <c r="D43" i="19"/>
  <c r="D24" i="21" s="1"/>
  <c r="F318" i="26"/>
  <c r="D45" i="19" s="1"/>
  <c r="F275" i="27"/>
  <c r="D44" i="19"/>
  <c r="D41"/>
  <c r="F10" i="11"/>
  <c r="F13"/>
  <c r="D24" i="19"/>
  <c r="F52" i="20"/>
  <c r="F40"/>
  <c r="F27"/>
  <c r="F13"/>
  <c r="F17" i="18"/>
  <c r="F20"/>
  <c r="D35" i="19"/>
  <c r="F15" i="16"/>
  <c r="F18"/>
  <c r="D46" i="19"/>
  <c r="F33" i="15"/>
  <c r="F46"/>
  <c r="F59"/>
  <c r="F72"/>
  <c r="F85"/>
  <c r="F98"/>
  <c r="F111"/>
  <c r="F124"/>
  <c r="F18"/>
  <c r="F23" i="1"/>
  <c r="F33"/>
  <c r="F46"/>
  <c r="F59"/>
  <c r="F73"/>
  <c r="F87"/>
  <c r="F101"/>
  <c r="F115"/>
  <c r="F129"/>
  <c r="F144"/>
  <c r="F159"/>
  <c r="F174"/>
  <c r="F189"/>
  <c r="F204"/>
  <c r="F217"/>
  <c r="F13"/>
  <c r="F21" i="10"/>
  <c r="F32"/>
  <c r="F43"/>
  <c r="F12"/>
  <c r="F220" i="1"/>
  <c r="D39" i="19"/>
  <c r="F46" i="10"/>
  <c r="D38" i="19"/>
  <c r="F55" i="20"/>
  <c r="D33" i="19"/>
  <c r="F127" i="15"/>
  <c r="D40" i="19"/>
  <c r="F24" i="2"/>
  <c r="F37"/>
  <c r="F49"/>
  <c r="F62"/>
  <c r="F93"/>
  <c r="F108"/>
  <c r="F13"/>
  <c r="F32" i="8"/>
  <c r="F21"/>
  <c r="F12"/>
  <c r="F23" i="6"/>
  <c r="F13"/>
  <c r="F23" i="7"/>
  <c r="F32"/>
  <c r="F42"/>
  <c r="F52"/>
  <c r="F62"/>
  <c r="F73"/>
  <c r="F84"/>
  <c r="F97"/>
  <c r="F108"/>
  <c r="F117"/>
  <c r="F13"/>
  <c r="F13" i="5"/>
  <c r="F16"/>
  <c r="D31" i="19"/>
  <c r="F51" i="4"/>
  <c r="F34"/>
  <c r="F17"/>
  <c r="F59" i="14"/>
  <c r="F45"/>
  <c r="F31"/>
  <c r="F17"/>
  <c r="F76" i="3"/>
  <c r="F25"/>
  <c r="F39"/>
  <c r="F52"/>
  <c r="F64"/>
  <c r="F13"/>
  <c r="F26" i="13"/>
  <c r="F14"/>
  <c r="F29"/>
  <c r="D27" i="19"/>
  <c r="F35" i="12"/>
  <c r="F38" s="1"/>
  <c r="D26" i="19" s="1"/>
  <c r="F25" i="12"/>
  <c r="F14"/>
  <c r="F25" i="17"/>
  <c r="F13"/>
  <c r="F24" i="9"/>
  <c r="F14"/>
  <c r="F27" s="1"/>
  <c r="D23" i="19" s="1"/>
  <c r="D48" s="1"/>
  <c r="D50" s="1"/>
  <c r="D51" s="1"/>
  <c r="F111" i="2"/>
  <c r="D37" i="19" s="1"/>
  <c r="F54" i="4"/>
  <c r="D30" i="19"/>
  <c r="F62" i="14"/>
  <c r="D29" i="19"/>
  <c r="F28" i="17"/>
  <c r="D25" i="19"/>
  <c r="F35" i="8"/>
  <c r="D36" i="19"/>
  <c r="F26" i="6"/>
  <c r="D34" i="19"/>
  <c r="F120" i="7"/>
  <c r="D32" i="19"/>
  <c r="F79" i="3"/>
  <c r="D28" i="19"/>
  <c r="D25" i="21" l="1"/>
  <c r="D23"/>
  <c r="D27" s="1"/>
  <c r="D29" s="1"/>
  <c r="D30" s="1"/>
</calcChain>
</file>

<file path=xl/sharedStrings.xml><?xml version="1.0" encoding="utf-8"?>
<sst xmlns="http://schemas.openxmlformats.org/spreadsheetml/2006/main" count="2196" uniqueCount="997">
  <si>
    <t>MVH kód: 44-000-0355525 </t>
  </si>
  <si>
    <t>Kód: 44-000-001.2</t>
  </si>
  <si>
    <t>Verzió:2016-1</t>
  </si>
  <si>
    <t>Szakipari munkák</t>
  </si>
  <si>
    <t>Asztalosszerkezetek elhelyezése</t>
  </si>
  <si>
    <t>Bontások</t>
  </si>
  <si>
    <t>Fa nyílászáró szerkezetek bontása, ajtó, ablak vagy kapu,</t>
  </si>
  <si>
    <t>MVH kód: 44-000-0355513 </t>
  </si>
  <si>
    <t>Kód: 44-000-001.1</t>
  </si>
  <si>
    <t>MVH kód: 44-000-0355530 </t>
  </si>
  <si>
    <t>Kód: 44-000-001.3</t>
  </si>
  <si>
    <t>m2</t>
  </si>
  <si>
    <t>2,00 m2-ig - 16 db</t>
  </si>
  <si>
    <t>2,01-4,00 m2 között - 9 db</t>
  </si>
  <si>
    <t>4,01-6,00 m2 között - 1 db</t>
  </si>
  <si>
    <t>MVH kód: 42-000-0222041 </t>
  </si>
  <si>
    <t>Kód: 42-000-002.1</t>
  </si>
  <si>
    <t>Aljzatkészítés, hideg- és melegburkolatok készítése</t>
  </si>
  <si>
    <t>Bontási munkák</t>
  </si>
  <si>
    <t>Lapburkolatok bontása,</t>
  </si>
  <si>
    <t>padlóburkolat bármely méretű kőagyag, mozaik vagytört mozaik (NOVA) lapból</t>
  </si>
  <si>
    <t>MVH kód: 42-000-0222104 </t>
  </si>
  <si>
    <t>Kód: 42-000-003.2.2</t>
  </si>
  <si>
    <t>Fa-, hézagmentes műanyag- és szőnyegburkolatok bontása,</t>
  </si>
  <si>
    <t>csaphornyos vagy mozaikparketta,</t>
  </si>
  <si>
    <t>22 mm vastag aljzatbetonra ragasztva</t>
  </si>
  <si>
    <t>MVH kód: 31-000-0034810 </t>
  </si>
  <si>
    <t>Kód: 31-000-013.2</t>
  </si>
  <si>
    <t>Építőmesteri munkák</t>
  </si>
  <si>
    <t>Helyszíni beton és vasbeton munkák</t>
  </si>
  <si>
    <t>Beton aljzatok, járdák bontása 10 cm vastagságig,</t>
  </si>
  <si>
    <t>kavicsbetonból, salakbetonból</t>
  </si>
  <si>
    <t>MVH kód: 33-000-0087382 </t>
  </si>
  <si>
    <t>Kód: 33-000-021.1.1.1.1.1</t>
  </si>
  <si>
    <t>Falazás és egyéb kőműves munkák</t>
  </si>
  <si>
    <t>Válaszfal bontása,</t>
  </si>
  <si>
    <t>égetett agyag-kerámia termékekből,</t>
  </si>
  <si>
    <t>erősítő pillérrel vagy erősítő pillér nélkül falazva,</t>
  </si>
  <si>
    <t>kisméretű, mészhomok, magasított vagy nagyméretű téglából,</t>
  </si>
  <si>
    <t>15 cm vastagságig,</t>
  </si>
  <si>
    <t>falazó, cementes mészhabarcsból falazva</t>
  </si>
  <si>
    <t>m3</t>
  </si>
  <si>
    <t>MVH kód: 34-000-0096102 </t>
  </si>
  <si>
    <t>Kód: 34-000-003.4</t>
  </si>
  <si>
    <t>Fém- és könnyű épületszerkezetek szerelése</t>
  </si>
  <si>
    <t>Könnyűszerkezetes térelhatároló elemek,szerelt (díszítő-, védő-, kéreg-)szerkezetek bontása</t>
  </si>
  <si>
    <t>2,00 m2/db méret felett</t>
  </si>
  <si>
    <t>MVH kód: 37-000-0130754 </t>
  </si>
  <si>
    <t>Kód: 37-000-001.1</t>
  </si>
  <si>
    <t>Kémény-, füstgázrendszerek építése</t>
  </si>
  <si>
    <t>Kémény-, füstgázrendszerek bontása</t>
  </si>
  <si>
    <t>Kémények bontása,</t>
  </si>
  <si>
    <t>épületen belül</t>
  </si>
  <si>
    <t>m</t>
  </si>
  <si>
    <t>MVH kód: 37-000-0130766 </t>
  </si>
  <si>
    <t>Kód: 37-000-001.2</t>
  </si>
  <si>
    <t>tetőn kívül</t>
  </si>
  <si>
    <t>MVH kód: 35-000-0108185 </t>
  </si>
  <si>
    <t>Kód: 35-000-005.2</t>
  </si>
  <si>
    <t>Ácsmunka</t>
  </si>
  <si>
    <t>Födémszerkezet</t>
  </si>
  <si>
    <t>borított gerendafödém szerkezet bontása alsó-felső deszkázattal</t>
  </si>
  <si>
    <t>MVH kód: 41-000-0197685 </t>
  </si>
  <si>
    <t>Kód: 41-000-001</t>
  </si>
  <si>
    <t>Tetőfedés</t>
  </si>
  <si>
    <t>Síkpala fedés bontása (bármely méretű)</t>
  </si>
  <si>
    <t>MVH kód: 41-000-0197690 </t>
  </si>
  <si>
    <t>Kód: 41-000-002</t>
  </si>
  <si>
    <t>Hullámlemez fedés bontása (pala, fém, műanyag)</t>
  </si>
  <si>
    <t>MVH kód: 35-000-0108132 </t>
  </si>
  <si>
    <t>Kód: 35-000-002.1</t>
  </si>
  <si>
    <t>Tetőlécezés bontása bármely</t>
  </si>
  <si>
    <t>egyszeres hornyolt cserépfedés alatt</t>
  </si>
  <si>
    <t>MVH kód: 35-000-0108156 </t>
  </si>
  <si>
    <t>Kód: 35-000-003</t>
  </si>
  <si>
    <t>Szelemenek bontása hullámpalaedésnél</t>
  </si>
  <si>
    <t>MVH kód: 02-030-3277120 </t>
  </si>
  <si>
    <t>Kód: 02-030-001.1.2</t>
  </si>
  <si>
    <t>Egyéb kiegészítő erőforrások</t>
  </si>
  <si>
    <t>Bontás, építőanyagok újrahasznosítása</t>
  </si>
  <si>
    <t>Bontott hulladék szállításához kapcsolódó munkák</t>
  </si>
  <si>
    <t>bontott, szelektált építési törmelék</t>
  </si>
  <si>
    <t>telepített újrahasznosító üzembe való szállításhoz,</t>
  </si>
  <si>
    <t>konténerbe rakása gépi erővel, kiegészítő kézi munkával</t>
  </si>
  <si>
    <t>MVH kód: 02-030-3277236 </t>
  </si>
  <si>
    <t>Kód: 02-030-008.1</t>
  </si>
  <si>
    <t>bontott veszélyes hulladék szállítása jóváhagyott hulladéklerakó telepre</t>
  </si>
  <si>
    <t>berakása minősített konténerbe, gépi erővel, kiegészítő kézi munkával</t>
  </si>
  <si>
    <t>MVH kód: 43-000-0330732 </t>
  </si>
  <si>
    <t>Kód: 43-000-001</t>
  </si>
  <si>
    <t>Bádogozás</t>
  </si>
  <si>
    <t>Függőereszcsatorna bontása,50 cm kiterített szélességig</t>
  </si>
  <si>
    <t>MVH kód: 43-000-0330773 </t>
  </si>
  <si>
    <t>Kód: 43-000-005</t>
  </si>
  <si>
    <t>Lefolyó csatorna bontása50 cm kiterített szélességig</t>
  </si>
  <si>
    <t>Ft/m3</t>
  </si>
  <si>
    <t xml:space="preserve"> Ft/m3</t>
  </si>
  <si>
    <t>Ft/m2</t>
  </si>
  <si>
    <t>Ft/m</t>
  </si>
  <si>
    <t>Tétel megnevezése, MVH kódja:</t>
  </si>
  <si>
    <t>M.e.:</t>
  </si>
  <si>
    <t>Menny.:</t>
  </si>
  <si>
    <t>Referencia ár:</t>
  </si>
  <si>
    <t>Költség össz.:</t>
  </si>
  <si>
    <t>MVH kód: 35-000-0108115 </t>
  </si>
  <si>
    <t>Kód: 35-000-001.1</t>
  </si>
  <si>
    <t>Fa tetőszerkezet bontása</t>
  </si>
  <si>
    <t>0,036 m3/m2 famennyiségig</t>
  </si>
  <si>
    <t>MVH kód: 09</t>
  </si>
  <si>
    <t>Kód: 09</t>
  </si>
  <si>
    <t>Akadálymentesítés</t>
  </si>
  <si>
    <t>db</t>
  </si>
  <si>
    <t>Ft/db</t>
  </si>
  <si>
    <t>MVH kód: 21-003-0014884 </t>
  </si>
  <si>
    <t>Kód: 21-003-006.1.1</t>
  </si>
  <si>
    <t>Alépítményi munkák</t>
  </si>
  <si>
    <t>Irtás, föld- és sziklamunka</t>
  </si>
  <si>
    <t>Munkagödör és munkaárok készítése</t>
  </si>
  <si>
    <t>3,0 m2 szelvényig</t>
  </si>
  <si>
    <t>Munkaárok földkiemelése közmű nélküli területen,gépi erővel, kiegészítő kézi munkával,</t>
  </si>
  <si>
    <t>bármely konzisztenciájú, I-IV. oszt. talajban, dúcolás nélkül,</t>
  </si>
  <si>
    <t>MVH kód: 21-008-0016234 </t>
  </si>
  <si>
    <t>Kód: 21-008-002.2.2</t>
  </si>
  <si>
    <t>Tömörítés</t>
  </si>
  <si>
    <t>Tömörítés bármely tömörítési osztálybangépi erővel,</t>
  </si>
  <si>
    <t>kis felületen,</t>
  </si>
  <si>
    <t>tömörségi fok: 90%</t>
  </si>
  <si>
    <t>MVH kód: 21-011-0016774 </t>
  </si>
  <si>
    <t>Kód: 21-011-011.4</t>
  </si>
  <si>
    <t>Kiegészítő tevékenységek</t>
  </si>
  <si>
    <t>Építési törmelék konténeres elszállítása, lerakása,lerakóhelyi díjjal,</t>
  </si>
  <si>
    <t>6,0 mł-es konténerbe</t>
  </si>
  <si>
    <t>MVH kód: 23-003-0024323 </t>
  </si>
  <si>
    <t>Kód: 23-003-003-0232210</t>
  </si>
  <si>
    <t>Síkalapozás</t>
  </si>
  <si>
    <t>Beton- és vasbetonalapok</t>
  </si>
  <si>
    <t>Vasbeton sáv-, talp-, lemez- vagy gerendaalapkészítésehelyszínen kevert.....minőségű betonból</t>
  </si>
  <si>
    <t xml:space="preserve">C20/25 - X0v(H) képlékeny kavicsbeton keverék CEM 32,5 pc. </t>
  </si>
  <si>
    <t>Dçmax = 16 mm, m = 6,6 finomsági modulussal</t>
  </si>
  <si>
    <t>Szerelőbeton készítése,.....minőségű betonból</t>
  </si>
  <si>
    <t xml:space="preserve">C16/20 - X0v(H) képlékeny kavicsbeton keverék CEM 32,5 pc. </t>
  </si>
  <si>
    <t>MVH kód: 23-003-0024432 </t>
  </si>
  <si>
    <t>Kód: 23-003-011.2-0222210</t>
  </si>
  <si>
    <t>15 cm vastagság (szerelőbeton + fogadólemez)</t>
  </si>
  <si>
    <t>MVH kód: 31-001-1236821 </t>
  </si>
  <si>
    <t>Kód: 31-001-001.2.1-0220985</t>
  </si>
  <si>
    <t>Betonacél-szerelés</t>
  </si>
  <si>
    <t>Betonacél helyszíni szerelése függőleges vagy vízszintes tartószerkezetbe,</t>
  </si>
  <si>
    <t>bordás betonacélból,</t>
  </si>
  <si>
    <t>6-10 mm átmérő között</t>
  </si>
  <si>
    <t>t</t>
  </si>
  <si>
    <t>Ft/t</t>
  </si>
  <si>
    <t>Teherhordó és kitöltő falazatok</t>
  </si>
  <si>
    <t>Teherhordó és kitöltő falazat készítése,</t>
  </si>
  <si>
    <t>nútféderes elemekből,</t>
  </si>
  <si>
    <t>300 mm falvastagságban,</t>
  </si>
  <si>
    <t>300x250x238 mm-es méretű</t>
  </si>
  <si>
    <t>falazó, cementes mészhabarcsba falazva</t>
  </si>
  <si>
    <t>MVH kód: 33-011-2390970 </t>
  </si>
  <si>
    <t>Kód: 33-011-001.1.2.1.2.1.1-0132202</t>
  </si>
  <si>
    <t>Válaszfalak</t>
  </si>
  <si>
    <t>Válaszfal építése,</t>
  </si>
  <si>
    <t>100 mm falvastagságban,</t>
  </si>
  <si>
    <t>330x238x100 mm-es vagy 500x238x100 mm-es méretű</t>
  </si>
  <si>
    <t>válaszfallapból,</t>
  </si>
  <si>
    <t>MVH kód: 33-001-2390655 </t>
  </si>
  <si>
    <t>Kód: 33-001-001.1.2.3.1.2.2-0128103</t>
  </si>
  <si>
    <t>MT/D 30 kézi falazóblokkból,</t>
  </si>
  <si>
    <t>falazó, meszes cementhabarcsba vagy hőszigetelő falazóhabarcsba falazva</t>
  </si>
  <si>
    <t>MVH kód: 32-002-2385794 </t>
  </si>
  <si>
    <t>Kód: 32-002-001.1.1-0121002</t>
  </si>
  <si>
    <t>Előregyártott épületszerkezeti elem elhelyezése és szerelése</t>
  </si>
  <si>
    <t>Előregyártott nyílásáthidalók, kiváltók elhelyezése tartószerkezetre</t>
  </si>
  <si>
    <t>0,10 t/db tömegig,</t>
  </si>
  <si>
    <t>égetett agyag-kerámia köpenyes nyílásáthidaló</t>
  </si>
  <si>
    <t>Előregyártott azonnal terhelhető nyílásáthidaló elhelyezése (válaszfal áthidalók is),</t>
  </si>
  <si>
    <t>a teherhordó falváll előkészítésével,kiegészítő hőszigetelés elhelyezése nélkül,</t>
  </si>
  <si>
    <t>tartószerkezetre, csomóponti kötés nélkül, több elem egymás mellé sorolásával</t>
  </si>
  <si>
    <t>MVH kód: 32-002-2385850 </t>
  </si>
  <si>
    <t>Kód: 32-002-001.1.1-0121013</t>
  </si>
  <si>
    <t xml:space="preserve">Előregyártott azonnal terhelhető nyílásáthidaló elhelyezése (válaszfal áthidalók is), </t>
  </si>
  <si>
    <t>tartószerkezetre, csomóponti kötés nélkül,több elem egymás mellé sorolásával,</t>
  </si>
  <si>
    <t>MVH kód: 48-002-1819121 </t>
  </si>
  <si>
    <t>Kód: 48-002-001.3.3.1-0118013</t>
  </si>
  <si>
    <t>Szigetelés</t>
  </si>
  <si>
    <t>Talajnedvesség elleni szigetelések</t>
  </si>
  <si>
    <t>Talajnedvesség elleni szigetelés;</t>
  </si>
  <si>
    <t>Padlószigetelés,</t>
  </si>
  <si>
    <t>két rétegben, minimum 3,0 mm vastag</t>
  </si>
  <si>
    <t>oxidált bitumenes lemezzel, az aljzathoz foltonként vagy sávokban olvasztásos ragasztással,</t>
  </si>
  <si>
    <t>az átlapolásoknál és egymáshoz teljes felületű hegesztéssel fektetve</t>
  </si>
  <si>
    <t>MVH kód: 48-007-2933305 </t>
  </si>
  <si>
    <t>Kód: 48-007-041.1.1.1.2-0093529</t>
  </si>
  <si>
    <t>Hőszigetelések</t>
  </si>
  <si>
    <t>Födém;</t>
  </si>
  <si>
    <t>Padló hőszigetelő anyag elhelyezése, vízszintes felületen,</t>
  </si>
  <si>
    <t>aljzatbeton alá,</t>
  </si>
  <si>
    <t>úsztató rétegként,</t>
  </si>
  <si>
    <t>expandált polisztirolhab lemezzel</t>
  </si>
  <si>
    <t>MVH kód: 31-030-0062405 </t>
  </si>
  <si>
    <t>Kód: 31-030-011.1.1.1-0121410</t>
  </si>
  <si>
    <t>Közbenső és felületképző szerkezetek készítése</t>
  </si>
  <si>
    <t>Beton aljzat készítése helyszínen kevert betonból,</t>
  </si>
  <si>
    <t>kézi továbbítással és bedolgozással,merev aljzatra, tartószerkezetre léccel lehúzva,</t>
  </si>
  <si>
    <t>kavicsbetonból, C 8/10 - C 16/20kissé képlékeny konzisztenciájú betonból,</t>
  </si>
  <si>
    <t>6 cm vastagságig</t>
  </si>
  <si>
    <t xml:space="preserve">C16/20 - X0b(H) kissé képlékeny kavicsbeton keverék CEM 42,5 pc. </t>
  </si>
  <si>
    <t>Dçmax = 24 mm, m = 6,8 finomsági modulussal</t>
  </si>
  <si>
    <t>MVH kód: 42-042-3835916 </t>
  </si>
  <si>
    <t>Kód: 42-042-005.1.8-0316002</t>
  </si>
  <si>
    <t>Fa- és rugalmas burkolatok</t>
  </si>
  <si>
    <t>Laminált padló fektetése,</t>
  </si>
  <si>
    <t>kiegyenlített aljzatra,</t>
  </si>
  <si>
    <t>parketta alátétlemez elhelyezése</t>
  </si>
  <si>
    <t>MVH kód: 42-042-0301610 </t>
  </si>
  <si>
    <t>Kód: 42-042-005.1.1-0312119</t>
  </si>
  <si>
    <t>telibe ragasztva (mechanikus illesztésű)(ragasztó anyag külön tételben kiírva)</t>
  </si>
  <si>
    <t>MVH kód: 42-011-0224682 </t>
  </si>
  <si>
    <t>Kód: 42-011-002.1.1.1-0212040</t>
  </si>
  <si>
    <t>Hidegburkolatok aljzatelőkészítése</t>
  </si>
  <si>
    <t>Padlóburkolat hordozószerkezetének felületelőkészítése</t>
  </si>
  <si>
    <t>beltérben,</t>
  </si>
  <si>
    <t>beton alapfelületen</t>
  </si>
  <si>
    <t>felületelőkészítő alapozó és tapadóhíd felhordása egy rétegben</t>
  </si>
  <si>
    <t>MVH kód: 42-022-0248116 </t>
  </si>
  <si>
    <t>Kód: 42-022-001.1.1.1.1.2-0417951</t>
  </si>
  <si>
    <t>Padlóburkolatok ragasztóhabarcsba</t>
  </si>
  <si>
    <t>Padlóburkolat készítése,</t>
  </si>
  <si>
    <t>tégla, beton, vakolt alapfelületen,</t>
  </si>
  <si>
    <t>mázas kerámiával,</t>
  </si>
  <si>
    <t>kötésben vagy hálósan, 3-5 mm vtg. ragasztóba rakva, 1-10 mm fugaszéleséggel,</t>
  </si>
  <si>
    <t>10x10 - 20x20 cm közötti lapmérettel</t>
  </si>
  <si>
    <t>MVH kód: 32-002-2385845 </t>
  </si>
  <si>
    <t>Kód: 32-002-001.1.1-0121012</t>
  </si>
  <si>
    <t xml:space="preserve"> tartószerkezetre, csomóponti kötés nélkül,</t>
  </si>
  <si>
    <t>falazat szélességű áthidaló elemekből a teherhordó falváll előkészítésével</t>
  </si>
  <si>
    <t>MVH kód: 32-002-2385886 </t>
  </si>
  <si>
    <t>Kód: 32-002-001.1.1-0121016</t>
  </si>
  <si>
    <t>tartószerkezetre, csomóponti kötés nélkül, több elem egymás mellé sorolásával,</t>
  </si>
  <si>
    <t xml:space="preserve"> a teherhordó falváll előkészítésével,kiegészítő hőszigetelés elhelyezése nélkül,</t>
  </si>
  <si>
    <t>MVH kód: 42-012-0226570 </t>
  </si>
  <si>
    <t>Kód: 42-012-001.1.1.1.1.2-0417951</t>
  </si>
  <si>
    <t>Fal-, pillér és oszlopburkolatok ragasztóhabarcsba</t>
  </si>
  <si>
    <t>Fal- , pillér- és oszlopburkolat készítése</t>
  </si>
  <si>
    <t>MVH kód: 42-022-3820024 </t>
  </si>
  <si>
    <t>Kód: 42-022-001.2.1.1.1.2-0212004</t>
  </si>
  <si>
    <t>kültérben, hőterhelt felületen,</t>
  </si>
  <si>
    <t>MVH kód: 44-011-3839510 </t>
  </si>
  <si>
    <t>Kód: 44-011-001.1.1-0168403</t>
  </si>
  <si>
    <t>Műanyag ajtók, nyíláskeretek elhelyezése</t>
  </si>
  <si>
    <t>Műanyag kültéri nyílászárók elhelyezése előre kihagyott falnyílásba,</t>
  </si>
  <si>
    <t>hőszigetelt, fokozott légzárású bejárati ajtó,tömítés nélkül (szerelvényezve, finom beállítással),</t>
  </si>
  <si>
    <t>6,01-10,00 m kerület között</t>
  </si>
  <si>
    <t>PVC profil, Uw&lt;1,15 W/m2K, mérete: 110 x 210 cm</t>
  </si>
  <si>
    <t>MVH kód: 44-011-3839534 </t>
  </si>
  <si>
    <t>Kód: 44-011-001.1.1-0168405</t>
  </si>
  <si>
    <t>PVC profil, Uw&lt;1,15 W/m2K, mérete: 100 x 228 cm</t>
  </si>
  <si>
    <t>MVH kód: 44-001-0355672 </t>
  </si>
  <si>
    <t>Kód: 44-001-001.1.1.1-0131034</t>
  </si>
  <si>
    <t>Fa ajtók, nyíláskeretek elhelyezése</t>
  </si>
  <si>
    <t>Fa beltéri nyílászárók</t>
  </si>
  <si>
    <t>6,00 m kerületig</t>
  </si>
  <si>
    <t>elhelyezése, előre kihagyott falnyílásba, utólagos elhelyezéssel, tömítés nélkül,</t>
  </si>
  <si>
    <t>(szerelvényezve, finom beállítással), MDF vagy keményhéjszerkezetes ajtó,</t>
  </si>
  <si>
    <t>MVH kód: 44-001-0355803 </t>
  </si>
  <si>
    <t>Kód: 44-001-001.1.1.2-0131036</t>
  </si>
  <si>
    <t>MVH kód: 44-001-0355660 </t>
  </si>
  <si>
    <t>Kód: 44-001-001.1.1.1-0131032</t>
  </si>
  <si>
    <t>Műanyag ablakok elhelyezése</t>
  </si>
  <si>
    <t>Műanyag kültéri nyílászárók,</t>
  </si>
  <si>
    <t>ötkamrás profil, kétszárnyú,</t>
  </si>
  <si>
    <t>hőszigetelt, fokozott légzárású ablak elhelyezéseelőre kihagyott falnyílásba, tömítés nélkül</t>
  </si>
  <si>
    <t xml:space="preserve"> (szerelvényezve, finombeállítással), 4,00 m kerületig,</t>
  </si>
  <si>
    <t>MVH kód: 44-012-1932466 </t>
  </si>
  <si>
    <t>Kód: 44-012-001.1.2.6.2-0167158</t>
  </si>
  <si>
    <t>tokosztott nyíló-bukó/nyíló-bukó</t>
  </si>
  <si>
    <t>(szerelvényezve, finombeállítással), 4,00 m kerület felett</t>
  </si>
  <si>
    <t>MVH kód: 44-012-1932454 </t>
  </si>
  <si>
    <t>Kód: 44-012-001.1.2.6.2-0167157</t>
  </si>
  <si>
    <t xml:space="preserve"> (szerelvényezve, finombeállítással), 4,00 m kerület felett</t>
  </si>
  <si>
    <t>MVH kód: 44-012-1932430 </t>
  </si>
  <si>
    <t>Kód: 44-012-001.1.2.6.2-0167155</t>
  </si>
  <si>
    <t>MVH kód: 44-012-3840425 </t>
  </si>
  <si>
    <t>Kód: 44-012-001.1.1.3.1-0168072</t>
  </si>
  <si>
    <t>ötkamrás profil, egyszárnyú,</t>
  </si>
  <si>
    <t>bukó-nyíló</t>
  </si>
  <si>
    <t>MVH kód: 44-012-1931626 </t>
  </si>
  <si>
    <t>Kód: 44-012-001.1.2.5.1-0167079</t>
  </si>
  <si>
    <t>MVH kód: 44-012-2921814 </t>
  </si>
  <si>
    <t>Kód: 44-012-001.1.2.4.1</t>
  </si>
  <si>
    <t>négykamrás profil, kétszárnyú,</t>
  </si>
  <si>
    <t>középnyíló bukó-nyíló, 120 x 120 cm</t>
  </si>
  <si>
    <t>befelé nyíló üvegezett bejárati ajtó, 7 kamrás</t>
  </si>
  <si>
    <t>Tokosztott bukónyíló-bukónyíló ablak, 7 kamrás</t>
  </si>
  <si>
    <t>PVC profil, uw&lt;1,15 W/m2K, mérete: 188 x 150 cm</t>
  </si>
  <si>
    <t>PVC profil, uw&lt;1,15 W/m2K, mérete: 152 x 150 cm</t>
  </si>
  <si>
    <t>PVC profil, uw&lt;1,15 W/m2K, mérete: 75 x 150 cm</t>
  </si>
  <si>
    <t>bukó-nyíló ablak, 7 kamrás</t>
  </si>
  <si>
    <t>PVC profil, Uw&lt;1,15 W/m2K, mérete: 60 x 90 cm</t>
  </si>
  <si>
    <t>PVC profil, uw&lt;1,15 W/m2K, mérete: 80 x 150 cm</t>
  </si>
  <si>
    <t>MVH kód: 31-021-0050406 </t>
  </si>
  <si>
    <t>Kód: 31-021-002.2.2-0230210</t>
  </si>
  <si>
    <t>Téráthidaló szerkezetek készítése</t>
  </si>
  <si>
    <t>400 cm˛ keresztmetszet felett</t>
  </si>
  <si>
    <t>Vasbeton koszorú készítése,X0v(H), XC1, XC2, XC3 környezeti osztályú,kissé képlékeny</t>
  </si>
  <si>
    <t>vagy képlékeny konziszt. betonból, darus-konténeres technológiával, vibrátoros tömörítéssel,</t>
  </si>
  <si>
    <t>C20/25 - X0v(H) képlékeny kavicsbeton keverék CEM 52,5 pc.</t>
  </si>
  <si>
    <t>Dçmax = 16 mm, m = 6,5 finomsági modulussal</t>
  </si>
  <si>
    <t>MVH kód: 31-001-0035022 </t>
  </si>
  <si>
    <t>Kód: 31-001-001.2.1-0220011</t>
  </si>
  <si>
    <t>Bordás betonacél, tekercsben, B60.50 6 mm</t>
  </si>
  <si>
    <t>MVH kód: 31-001-1672470 </t>
  </si>
  <si>
    <t>Kód: 31-001-001.2.2-0220621</t>
  </si>
  <si>
    <t>12-20 mm átmérő között</t>
  </si>
  <si>
    <t>Bordás betonacél, szálban, B 60.50 12 mm</t>
  </si>
  <si>
    <t>MVH kód: 48-007-3301266 </t>
  </si>
  <si>
    <t>Kód: 48-007-021.21.1-0113554</t>
  </si>
  <si>
    <t>Külső fal;</t>
  </si>
  <si>
    <t>Hőszigetelések épületlábazaton, foltonként ragasztva vagy megtámasztva</t>
  </si>
  <si>
    <t>(rögzítés külön tételben), egy rétegben, extrudált polisztirolhab lemezzel</t>
  </si>
  <si>
    <t>MVH kód: 48-007-2932431 </t>
  </si>
  <si>
    <t>Kód: 48-007-021.21.2-0093218</t>
  </si>
  <si>
    <t>(rögzítés külön tételben), egy rétegben, expandált polisztirolhab lemezzel</t>
  </si>
  <si>
    <t>MVH kód: 48-007-2932351 </t>
  </si>
  <si>
    <t>Kód: 48-007-021.21.2-0093210</t>
  </si>
  <si>
    <t>homlokzati fal hő- és hangszigetelése,</t>
  </si>
  <si>
    <t>falazott vagy monolit vasbeton szerkezeten, függőleges felületen,</t>
  </si>
  <si>
    <t>MVH kód: 48-007-1821060 </t>
  </si>
  <si>
    <t>Kód: 48-007-021.1.1.1-2092699</t>
  </si>
  <si>
    <t>vékonyvakolat alatti kőzetgyapot lemezzel</t>
  </si>
  <si>
    <t>MVH kód: 48-007-0561533 </t>
  </si>
  <si>
    <t>Kód: 48-007-021.1.2-0092690</t>
  </si>
  <si>
    <t>falazott vagy monolit vasbeton szerkezeten, kávaképzés vízszintes és</t>
  </si>
  <si>
    <t xml:space="preserve"> függőleges felületen,kőzetgyapot csíkkal</t>
  </si>
  <si>
    <t>MVH kód: 88-023-3779144 </t>
  </si>
  <si>
    <t>Kód: 88-023-001.2-0481856</t>
  </si>
  <si>
    <t>Kiegészítő tevékenységek, létesítmények</t>
  </si>
  <si>
    <t>Rögzítések, tömítések</t>
  </si>
  <si>
    <t>Homlokzati hőszigetelő rendszerek rögzítőszerkezetei</t>
  </si>
  <si>
    <t>Homlokzati hőszigetelés rögzítőelem elhelyezése, mechanikus rögzítéssel,</t>
  </si>
  <si>
    <t>műanyag bübeles szigetelés rögzítés</t>
  </si>
  <si>
    <t>Keverékek és ideiglenes segédszerkezetek</t>
  </si>
  <si>
    <t>Zsaluzás és állványozás</t>
  </si>
  <si>
    <t>MVH kód: 15-004-0011942 </t>
  </si>
  <si>
    <t>Kód: 15-004-031.1</t>
  </si>
  <si>
    <t>Téráthidaló szerkezetek zsaluzása</t>
  </si>
  <si>
    <t>Koszorúzsaluzás, zsaluzattól függetlenül,</t>
  </si>
  <si>
    <t>párkány nélkül</t>
  </si>
  <si>
    <t>MVH kód: 15-012-0012602 </t>
  </si>
  <si>
    <t>Kód: 15-012-021.1-0023003</t>
  </si>
  <si>
    <t>Könnyű állványszerkezetek</t>
  </si>
  <si>
    <t>Homlokzati keretállványok, fém keretvázból, szintenkénti pallóterítéssel,korláttal, lábdeszkával,</t>
  </si>
  <si>
    <t>0,75-1,20 m padlószélességgel, munkapadlótávolság 2,50 m, 2,00 kN/m˛ terhelhetőséggel,</t>
  </si>
  <si>
    <t>MVH kód: 48-007-0567981 </t>
  </si>
  <si>
    <t>Kód: 48-007-041.1.2.1-0092009</t>
  </si>
  <si>
    <t>párnafák vagy álpadló tartószerkezet közé,</t>
  </si>
  <si>
    <t>szálas szigetelő anyaggal (üveggyapot, kőzetgyapot)</t>
  </si>
  <si>
    <t>MVH kód: 48-007-0568063 </t>
  </si>
  <si>
    <t>Kód: 48-007-041.1.2.1-0092025</t>
  </si>
  <si>
    <t>MVH kód: 41-006-0215603 </t>
  </si>
  <si>
    <t>Kód: 41-006-001.2-0990341</t>
  </si>
  <si>
    <t>Táblalemezfedések</t>
  </si>
  <si>
    <t>Cserepeslemez fedés készítése színes műanyagbevonatú horganyzott acél lemezből,</t>
  </si>
  <si>
    <t>14° felett, max. 1100 mm fedőszélességű elemekből, tagolt- és sátortetőnél</t>
  </si>
  <si>
    <t>MVH kód: 35-003-0108830 </t>
  </si>
  <si>
    <t>Kód: 35-003-001.6</t>
  </si>
  <si>
    <t>Tetőlécezések, szelemenek</t>
  </si>
  <si>
    <t>Tetőlécezés</t>
  </si>
  <si>
    <t>tetőfelület ellenlécezésének elkészítése</t>
  </si>
  <si>
    <t>MVH kód: 35-080-0109912 </t>
  </si>
  <si>
    <t>Kód: 35-080-004.2-0310010</t>
  </si>
  <si>
    <t>Szerkezeti részek cseréje, átalakítása</t>
  </si>
  <si>
    <t>Szelemen, szarufa, lécezés cseréje;</t>
  </si>
  <si>
    <t>szarufák</t>
  </si>
  <si>
    <t>Lucfenyő fűrészelt gerenda 100x150 mm-es</t>
  </si>
  <si>
    <t>fam3</t>
  </si>
  <si>
    <t>Ft/fam3</t>
  </si>
  <si>
    <t>MVH kód: 35-003-0108721 </t>
  </si>
  <si>
    <t>Kód: 35-003-001.1-0410024</t>
  </si>
  <si>
    <t>Fenyő tetőléc 3-6,5 m 25x50 mm</t>
  </si>
  <si>
    <t>MVH kód: 35-001-0108371 </t>
  </si>
  <si>
    <t>Kód: 35-001-001.5-0680041</t>
  </si>
  <si>
    <t>Fa fedélszékek</t>
  </si>
  <si>
    <t>Fa tetőszerkezetek bármely rendszerbenfaragott (fűrészelt) fából,</t>
  </si>
  <si>
    <t>0,037-0,042 m3/m2 bedolgozott famennyiség között</t>
  </si>
  <si>
    <t>Fűrészelt gerenda 150x200-300x300 mm 3-6.5 m I.o.</t>
  </si>
  <si>
    <t>Faanyag gomba és rovar kártevők elleni védelme</t>
  </si>
  <si>
    <t>Faanyag gomba és rovarkártevő elleni</t>
  </si>
  <si>
    <t>megelőző, egyidejűleg égéskésleltető védelme</t>
  </si>
  <si>
    <t>merítéses, bemártásos, fürösztéses technológiával felhordott anyaggal</t>
  </si>
  <si>
    <t>MVH kód: 35-002-2894635 </t>
  </si>
  <si>
    <t>Kód: 35-002-004.2-0990493</t>
  </si>
  <si>
    <t>Tetőfólia- és alátétlemez-terítés</t>
  </si>
  <si>
    <t>Páraáteresztő alátétfólia terítése15 cm-es átfedéssel (ellenléc külön tételben számolandó)</t>
  </si>
  <si>
    <t>ragasztószalaggal rögzítve</t>
  </si>
  <si>
    <t>MVH kód: 35-007-0109534 </t>
  </si>
  <si>
    <t>Kód: 35-007-001.1-0680041</t>
  </si>
  <si>
    <t>Fafödémek</t>
  </si>
  <si>
    <t>MVH kód: 39-003-0161214 </t>
  </si>
  <si>
    <t>Kód: 39-003-001.1.1.7.1-0210202</t>
  </si>
  <si>
    <t>Szárazépítés</t>
  </si>
  <si>
    <t>Gipszkarton álmenyezetek és tetőtéri belső borítások</t>
  </si>
  <si>
    <t>10 m˛ összefüggő felületig,</t>
  </si>
  <si>
    <t>2 rtg. tűzgátló</t>
  </si>
  <si>
    <t>12,5 mm vtg. gipszkarton borítással</t>
  </si>
  <si>
    <t>Szerelt gipszkarton álmennyezet fém vázszerkezetre,csavarfejek és illesztések alapglettelve</t>
  </si>
  <si>
    <t>(Q2 minőségben), nem látszó bordázattal, 50 cm bordatávolsággal (CD50/27),</t>
  </si>
  <si>
    <t>Összesen:</t>
  </si>
  <si>
    <t>02 Bontás, építőanyagok újrahasznosítása</t>
  </si>
  <si>
    <t>09 Akadálymentesítés</t>
  </si>
  <si>
    <t>15 Zsaluzás és állványozás</t>
  </si>
  <si>
    <t>21 Irtás, föld- és sziklamunka</t>
  </si>
  <si>
    <t>23 Alépítményi munkák</t>
  </si>
  <si>
    <t>31 Helyszíni beton és vasbeton munkák</t>
  </si>
  <si>
    <t>32 Előregyártott épületszerkezeti elem elhelyezése és szerelése</t>
  </si>
  <si>
    <t>33 Falazás és egyéb kőműves munkák</t>
  </si>
  <si>
    <t>34 Fém- és könnyű épületszerkezetek szerelése</t>
  </si>
  <si>
    <t>35 Ácsmunka</t>
  </si>
  <si>
    <t>37 Kémény-, füstgázrendszerek építése</t>
  </si>
  <si>
    <t>39 Szárazépítés</t>
  </si>
  <si>
    <t>41 Tetőfedés</t>
  </si>
  <si>
    <t>42 Aljzatkészítés, hideg- és melegburkolatok készítése</t>
  </si>
  <si>
    <t>43 Bádogozás</t>
  </si>
  <si>
    <t>MVH kód: 43-002-1805556 </t>
  </si>
  <si>
    <t>Kód: 43-002-001.5-0149455</t>
  </si>
  <si>
    <t>Csatornák</t>
  </si>
  <si>
    <t>Függőereszcsatorna szerelése, félkörszelvényű,bármilyen kiterített szélességben,</t>
  </si>
  <si>
    <t>alumínium lemezből</t>
  </si>
  <si>
    <t>MVH kód: 43-002-1806033 </t>
  </si>
  <si>
    <t>Kód: 43-002-011.5-0149467</t>
  </si>
  <si>
    <t>Lefolyócső szerelése kör keresztmetszettel,bármilyen kiterített szélességgel,</t>
  </si>
  <si>
    <t>44 Asztalosszerkezetek elhelyezése</t>
  </si>
  <si>
    <t>48 Szigetelés</t>
  </si>
  <si>
    <t>88 Rögzítések, tömítések</t>
  </si>
  <si>
    <t>MVH kód: 36-002-0112015 </t>
  </si>
  <si>
    <t>Kód: 36-002-002-0412851</t>
  </si>
  <si>
    <t>Vakolás és rabicolás</t>
  </si>
  <si>
    <t>Előkészítő munkák, alapozók, előfröcskölők, gúzrétegek, külső-belső vakolatokhoz</t>
  </si>
  <si>
    <t>Vakolat alapozók felhordása, kézi erővel</t>
  </si>
  <si>
    <t>MVH kód: 36-003-0112850 </t>
  </si>
  <si>
    <t>Kód: 36-003-001.2.1.1.1-0414755</t>
  </si>
  <si>
    <t>Belső vakolatok, előkevert gyári szárazhabarcsból</t>
  </si>
  <si>
    <t>Oldalfalvakolat készítése,</t>
  </si>
  <si>
    <t>gépi felhordással,</t>
  </si>
  <si>
    <t>zsákos kiszerelésű szárazhabarcsból,</t>
  </si>
  <si>
    <t>sima, normál mész-cement vakolat,</t>
  </si>
  <si>
    <t>1 cm vastagságban</t>
  </si>
  <si>
    <t>MVH kód: 36-005-0118214 </t>
  </si>
  <si>
    <t>Kód: 36-005-021.2.2.2-0148532</t>
  </si>
  <si>
    <t>Homlokzatvakolatok, előkevert gyári szárazhabarcsból</t>
  </si>
  <si>
    <t>Vékonyvakolatok, színvakolatok felhordásaalapozott, előkészített felületre,</t>
  </si>
  <si>
    <t>vödrös kiszerelésű anyagból,</t>
  </si>
  <si>
    <t>vizes bázisú, műgyanta kötőanyagú vékonyvakolat készítése,egy rétegben,</t>
  </si>
  <si>
    <t>1,5-2,5 mm-es szemcsemérettel</t>
  </si>
  <si>
    <t>36 Vakolás és rabicolás</t>
  </si>
  <si>
    <t>MVH kód: 36-051-2395912 </t>
  </si>
  <si>
    <t>Kód: 36-051-006.2.1-0149064</t>
  </si>
  <si>
    <t>Vakolóprofil rendszerek</t>
  </si>
  <si>
    <t>Kültéri vakolóprofilok elhelyezése,</t>
  </si>
  <si>
    <t>utólagos (táblás) hőszigetelő rendszerhez (EPS),</t>
  </si>
  <si>
    <t>polisztirol,PVC,alumínium,rozsdam.acél,horg.acél,üvegszövet, 30 - 160 mm hőszigeteléshez,pozitív sarkokra</t>
  </si>
  <si>
    <t>ÁTRIUM MÁRKA</t>
  </si>
  <si>
    <t>Kisbér, Kincsem u. 25.</t>
  </si>
  <si>
    <t>Tel, Fax : +36-34/353-201, Mobil: +36-30/921-03-73</t>
  </si>
  <si>
    <r>
      <t xml:space="preserve">E-mail : </t>
    </r>
    <r>
      <rPr>
        <u/>
        <sz val="8"/>
        <color rgb="FF0000FF"/>
        <rFont val="Century Gothic"/>
        <family val="2"/>
        <charset val="238"/>
      </rPr>
      <t>atrium@atriummarkabt.t-online.hu</t>
    </r>
  </si>
  <si>
    <t>MUNKANEM ÖSSZESÍTŐ</t>
  </si>
  <si>
    <t>KIVITELEZÉS HELYE:</t>
  </si>
  <si>
    <t>ÉPÍTTETŐ:</t>
  </si>
  <si>
    <t>,- Ft</t>
  </si>
  <si>
    <t>Áfa (27%)</t>
  </si>
  <si>
    <t>Bruttó összesen</t>
  </si>
  <si>
    <t>MÉRNÖKIRODA KFT.</t>
  </si>
  <si>
    <t>2870 KISBÉR</t>
  </si>
  <si>
    <t>MAGYAR MÁLTAI SZERETETSZOLGÁLAT EGYESÜLET</t>
  </si>
  <si>
    <t>1125 BUDAPEST</t>
  </si>
  <si>
    <t>SZARVAS GÁBOR UTCA 58-60</t>
  </si>
  <si>
    <t>KÖLTSÉGVETÉS FŐÖSSZESÍTŐ</t>
  </si>
  <si>
    <t>71 Villanyszerelés</t>
  </si>
  <si>
    <t>82 Épületgépésztei szerelvények és berendezések szerelése</t>
  </si>
  <si>
    <t>81 Épületgépészeti csővezeték szerelése</t>
  </si>
  <si>
    <t>TÁMOGATÓI SZOLGÁLAT</t>
  </si>
  <si>
    <t>KISBÉRI IRODA KIALAKÍTÁSA</t>
  </si>
  <si>
    <t>Munkanem:</t>
  </si>
  <si>
    <t>Költség összesen:</t>
  </si>
  <si>
    <t>75 Megújuló energiahasznosító berendezések</t>
  </si>
  <si>
    <t>Építőmesteri</t>
  </si>
  <si>
    <t>Épületvillamossági</t>
  </si>
  <si>
    <t>Épületgépészeti</t>
  </si>
  <si>
    <t xml:space="preserve">MVH kód: 62-003-0681575 </t>
  </si>
  <si>
    <t>Kód: 62-003-051.2-0610958</t>
  </si>
  <si>
    <t>Közlekedés építési munkák</t>
  </si>
  <si>
    <t>Kőburkolat készítése</t>
  </si>
  <si>
    <t>Térburkolat készítése rendszerkövekből 6 cm-es vastagsággal,</t>
  </si>
  <si>
    <t>10x20x6; 20x20x6; 30x20x6; 30x30x6; 40x40x6 cm-es méretekben</t>
  </si>
  <si>
    <t>Térburkolat alap + ágyazat + Burkolatok</t>
  </si>
  <si>
    <t>62. Kőburkolatok készítése</t>
  </si>
  <si>
    <t>VÁSÁRTÉR U. 26/b.</t>
  </si>
  <si>
    <t>Verzió:2017-2</t>
  </si>
  <si>
    <t>MVH kód: 35-011-0109693</t>
  </si>
  <si>
    <t>Kód: 35-011-001.3.2-0251013</t>
  </si>
  <si>
    <t>Fogyasztásmérő hely kialakítása</t>
  </si>
  <si>
    <t xml:space="preserve">ÉNGY kód: 71-001-1697666 </t>
  </si>
  <si>
    <t>Kód: 71-001-011.1.2-0121105</t>
  </si>
  <si>
    <t>Verzió: 2017-2</t>
  </si>
  <si>
    <t>Elektromos munkák</t>
  </si>
  <si>
    <t>Villanyszerelés</t>
  </si>
  <si>
    <t>Védőcsövek, vezetékcsatornák, síncsatornák, szerelvénydobozok, kötődobozok</t>
  </si>
  <si>
    <t>Elágazó doboz illetve szerelvénydoboz elhelyezése,</t>
  </si>
  <si>
    <t>süllyesztve, fészekvésés nélkül,</t>
  </si>
  <si>
    <t>Névleges méret: 70, 80, 100, 150, 200 mm87, 107, 159, 240, 238 mm (70 - 300 mm)</t>
  </si>
  <si>
    <t xml:space="preserve">ÉNGY kód: 71-001-0699056 </t>
  </si>
  <si>
    <t>Kód: 71-001-012.2-0123045</t>
  </si>
  <si>
    <t xml:space="preserve">Gipszkarton szerelvénydoboz beépítése,üregfúrás nélkül,(szerelvénydoboz, mélyített </t>
  </si>
  <si>
    <t>Névleges méret: {átmérő}68x61 mm, 2x{átmérő}68x61 mm, 107, 108, 165, 240 mm, m</t>
  </si>
  <si>
    <t xml:space="preserve">ÉNGY kód: 71-001-0696194 </t>
  </si>
  <si>
    <t>Kód: 71-001-001.1.1.1.1-0110113</t>
  </si>
  <si>
    <t>Merev, simafalú műanyag védőcső elhelyezése, elágazó dobozokkal,</t>
  </si>
  <si>
    <t>előre elkészített falhoronyba,</t>
  </si>
  <si>
    <t>vékonyfalú kivitelben,</t>
  </si>
  <si>
    <t>könnyű mechanikai igénybevételre,</t>
  </si>
  <si>
    <t>Névleges méret: 11-16 mm</t>
  </si>
  <si>
    <t>fm</t>
  </si>
  <si>
    <t xml:space="preserve">ÉNGY kód: 71-001-0696204 </t>
  </si>
  <si>
    <t>Kód: 71-001-001.1.1.1.1-0110116</t>
  </si>
  <si>
    <t xml:space="preserve">ÉNGY kód: 71-001-0696216 </t>
  </si>
  <si>
    <t>Kód: 71-001-001.1.1.1.2-0110123</t>
  </si>
  <si>
    <t>Névleges méret: 21-29 mm</t>
  </si>
  <si>
    <t xml:space="preserve">ÉNGY kód: 71-002-0716556 </t>
  </si>
  <si>
    <t>Kód: 71-002-001.1-0210002</t>
  </si>
  <si>
    <t>Vezetékek</t>
  </si>
  <si>
    <t>Szigetelt vezeték elhelyezése védőcsőbe húzvavagy vezetékcsatornába fektetve, rézvezetővel, leágazó kötésekkel,szigetelés ellenállás méréssel,a szerelvényekhez csatlakozó vezetékvégek bekötése nélkül,</t>
  </si>
  <si>
    <t>keresztmetszet: 0,5-2,5 mm2</t>
  </si>
  <si>
    <t xml:space="preserve">ÉNGY kód: 71-002-0716561 </t>
  </si>
  <si>
    <t>Kód: 71-002-001.1-0210003</t>
  </si>
  <si>
    <t>Kód : 71-009</t>
  </si>
  <si>
    <t xml:space="preserve">NGY kód: 71-002-2736225 </t>
  </si>
  <si>
    <t>Kód: 71-002-001.1-0224429</t>
  </si>
  <si>
    <t xml:space="preserve">NGY kód: 71-002-0717842 </t>
  </si>
  <si>
    <t>Kód: 71-002-021.2-0217134</t>
  </si>
  <si>
    <t>keresztmetszet: 4 mm2</t>
  </si>
  <si>
    <t>Kábelszerű vezeték elhelyezéseelőre elkészített tartószerkezetre, 1-12 erű rézvezetőezetékvégek bekötése nélkül,</t>
  </si>
  <si>
    <t xml:space="preserve">ÉNGY kód: 71-005-2459830 </t>
  </si>
  <si>
    <t>Kód: 71-005-001.1.2.5.2-0231424</t>
  </si>
  <si>
    <t>Világítási és telekommunikációs szerelvények</t>
  </si>
  <si>
    <t>Komplett világítási és telekommunikációs szerelvények,</t>
  </si>
  <si>
    <t>Fali kapcsolók elhelyezése,</t>
  </si>
  <si>
    <t>előre elkészített tartószerkezetre,falon kívüli, 10A</t>
  </si>
  <si>
    <t>alternatív (váltó) kapcsolók</t>
  </si>
  <si>
    <t>vízmentes IP 44, IP 54, IP 55</t>
  </si>
  <si>
    <t>ÉNGY kód: 71-005-2459831</t>
  </si>
  <si>
    <t xml:space="preserve">ÉNGY kód: 71-005-0739122 </t>
  </si>
  <si>
    <t>Kód: 71-005-002.51.6-0317004</t>
  </si>
  <si>
    <t>Összeépíthető világítási és telekommunikációs szerelvények elemei;</t>
  </si>
  <si>
    <t>Kapcsoló/nyomó betét elhelyezése(műanyag borítóelemek nélkül)</t>
  </si>
  <si>
    <t>kereszt</t>
  </si>
  <si>
    <t xml:space="preserve">ÉNGY kód: 71-005-3636230 </t>
  </si>
  <si>
    <t>Kód: 71-005-001.1.1.1-0545303</t>
  </si>
  <si>
    <t>süllyesztve, 10A</t>
  </si>
  <si>
    <t>egypólusú kapcsolók</t>
  </si>
  <si>
    <t xml:space="preserve">ÉNGY kód: 57-041-3499976 </t>
  </si>
  <si>
    <t>Kód: 57-041-006.3-0383493</t>
  </si>
  <si>
    <t>Technológiai szerelési munkák</t>
  </si>
  <si>
    <t>Technológiai légtechnikai munkák</t>
  </si>
  <si>
    <t>Ipari klímaberendezések és tartozékai, kiegészítői</t>
  </si>
  <si>
    <t>Klímakonvektor tartozék elemek szerelése,</t>
  </si>
  <si>
    <t>termosztát</t>
  </si>
  <si>
    <t>Beépített termosztát HID-F-5</t>
  </si>
  <si>
    <t xml:space="preserve">ÉNGY kód: 71-005-2488391 </t>
  </si>
  <si>
    <t>Kód: 71-005-002.98.2.1-0230765</t>
  </si>
  <si>
    <t>Keret elhelyezése,</t>
  </si>
  <si>
    <t>kettes keret,</t>
  </si>
  <si>
    <t>vízszintes</t>
  </si>
  <si>
    <t xml:space="preserve">ÉNGY kód: 71-005-2498111 </t>
  </si>
  <si>
    <t>Kód: 71-005-002.99-0231171</t>
  </si>
  <si>
    <t>Kiegészítők elhelyezése</t>
  </si>
  <si>
    <t xml:space="preserve">ÉNGY kód: 71-010-2738374 </t>
  </si>
  <si>
    <t>Kód: 71-010-004.5-0146008</t>
  </si>
  <si>
    <t>Lámpatestek</t>
  </si>
  <si>
    <t>Álmennyezeti lámpatest elhelyezése előre elkészített tartószerkezetre,burával vagy üveglappal lezárt,</t>
  </si>
  <si>
    <t>LED-es</t>
  </si>
  <si>
    <t xml:space="preserve">ÉNGY kód: 71-008-0777612 </t>
  </si>
  <si>
    <t>Kód: 71-008-009.3.1-0623237</t>
  </si>
  <si>
    <t>Biztosítók, kismegszakítók és védőkapcsolók</t>
  </si>
  <si>
    <t>Kismegszakítók és kiegészítők elhelyezése kalapsínes szerelőlapra,"B", "C" és "D" jelleggörbével,</t>
  </si>
  <si>
    <t>6 kA zárlati szilárdsággal,</t>
  </si>
  <si>
    <t>1 pólusú</t>
  </si>
  <si>
    <t>Kód: 71-008-009.3.2-0136042</t>
  </si>
  <si>
    <t>2 pólusú és 1+N pólusú</t>
  </si>
  <si>
    <t xml:space="preserve">ÉNGY kód: 71-008-2510636 </t>
  </si>
  <si>
    <t xml:space="preserve">Szigetelt vezeték elhelyezése védőcsőbe húzvavagy vezetékcsatornába fektetve, rézvezetővel, leágazó </t>
  </si>
  <si>
    <t>ÉNGY kód: 71-005-2490985 </t>
  </si>
  <si>
    <t>Kód: 71-005-002.98.3.1-0230766</t>
  </si>
  <si>
    <t>hármas keret,</t>
  </si>
  <si>
    <t>ÉNGY kód: 71-001-0697800</t>
  </si>
  <si>
    <t>Kód: 71-001-011.1.1-0121001</t>
  </si>
  <si>
    <t>Névleges méret: {átmérő}68 mm-ig, 2x{átmérő}68 mm-ig vagy négyzetes kivitelben, 30-60 mm mélységig, max. négyes sorolásig</t>
  </si>
  <si>
    <t>ÉNGY kód: 71-005-2493416 </t>
  </si>
  <si>
    <t>Kód: 71-005-002.98.4.1-0230767</t>
  </si>
  <si>
    <t>négyes keret,</t>
  </si>
  <si>
    <t>ÉNGY kód: 71-005-2462690 </t>
  </si>
  <si>
    <t>Kód: 71-005-002.53.1-0230010</t>
  </si>
  <si>
    <t>Kapcsoló/nyomó/csatlakozó betét elhelyezése fedéllel (keret nélkül),</t>
  </si>
  <si>
    <t>egypólusú</t>
  </si>
  <si>
    <t>ÉNGY kód: 71-005-0741113 </t>
  </si>
  <si>
    <t>Kód: 71-005-002.53.5-0562004</t>
  </si>
  <si>
    <t>alternatív</t>
  </si>
  <si>
    <t>Ávk kapcsoló 40A 4polusú 30mA</t>
  </si>
  <si>
    <t>ÉNGY kód: 71-005-0000001 </t>
  </si>
  <si>
    <t>Kód: 71-005-002.53.1-0000001</t>
  </si>
  <si>
    <t>ÉNGY kód: 71-005-2465615 </t>
  </si>
  <si>
    <t>Kód: 71-005-002.53.7-0230014</t>
  </si>
  <si>
    <t>konnektor</t>
  </si>
  <si>
    <t>ÉNGY kód: 71-005-2465644 </t>
  </si>
  <si>
    <t>Kód: 71-005-002.53.7-0230018</t>
  </si>
  <si>
    <t>ÉNGY kód: 71-010-1270915 </t>
  </si>
  <si>
    <t>Kód: 71-010-001.1.2.2.2-0141001</t>
  </si>
  <si>
    <t>Felületre szerelt lámpatest elhelyezése előre elkészített tartószerkezetre, tükrös, nyitott,</t>
  </si>
  <si>
    <t>fénycsöves kivitelben,</t>
  </si>
  <si>
    <t>T8, T12 fénycsöves</t>
  </si>
  <si>
    <t>elektronikával szerelt (A energia osztályú),</t>
  </si>
  <si>
    <t>káprázáskorlátozott (V, parabola tükrös)</t>
  </si>
  <si>
    <t>ÉNGY kód: 71-010-1274382 </t>
  </si>
  <si>
    <t>Kód: 71-010-002.1.2.2.1-0141465</t>
  </si>
  <si>
    <t>Felületre szerelt lámpatest elhelyezése előre elkészített tartószerkezetre,zárt,</t>
  </si>
  <si>
    <t>szabadon sugárzó</t>
  </si>
  <si>
    <t>Fényforrások</t>
  </si>
  <si>
    <t>Fénycsövek,</t>
  </si>
  <si>
    <t>T8</t>
  </si>
  <si>
    <t>egyenes fénycsövek</t>
  </si>
  <si>
    <t>Kód: 71-011-005.2.1-0000001</t>
  </si>
  <si>
    <t>ÉNGY kód: 71-011-0000001</t>
  </si>
  <si>
    <t>ÉNGY kód: 71-011-0000002</t>
  </si>
  <si>
    <t>Kód: 71-011-005.2.1-0000002</t>
  </si>
  <si>
    <t>ÉNGY kód: 71-011-0000003</t>
  </si>
  <si>
    <t>Kód: 71-011-005.2.1-0000003</t>
  </si>
  <si>
    <t>Villám- és érintésvédelmi hálózatok</t>
  </si>
  <si>
    <t>ÉNGY kód: 71-009</t>
  </si>
  <si>
    <t>ÉNGY kód: 71-013</t>
  </si>
  <si>
    <t>Kód: 71-013</t>
  </si>
  <si>
    <t>Villámhárító rendszer kialakítása</t>
  </si>
  <si>
    <t>82 Épületgépészeti szerelvények és berendezések szerelése</t>
  </si>
  <si>
    <t>Épületgépészeti munkák</t>
  </si>
  <si>
    <t>Épületgépészeti szerelvények és berendezések szerelése</t>
  </si>
  <si>
    <t>Fűtőtestek</t>
  </si>
  <si>
    <t>Acéllemez kompakt lapradiátor elhelyezése,széthordással, tartókkal, bekötéssel, beépített szeleptesttel,</t>
  </si>
  <si>
    <t>2 soros,</t>
  </si>
  <si>
    <t>1600 mm-ig,</t>
  </si>
  <si>
    <t>600 mm</t>
  </si>
  <si>
    <t>ÉNGY kód: 82-012-2378000 </t>
  </si>
  <si>
    <t>Kód: 82-012-004.2.1.4-0434190</t>
  </si>
  <si>
    <t>ÉNGY kód: 82-012-2378012 </t>
  </si>
  <si>
    <t>Kód: 82-012-004.2.1.4-0434191</t>
  </si>
  <si>
    <t>ÉNGY kód: 82-012-2378024 </t>
  </si>
  <si>
    <t>Kód: 82-012-004.2.1.4-0434192</t>
  </si>
  <si>
    <t>ÉNGY kód: 82-012-2378070 </t>
  </si>
  <si>
    <t>Kód: 82-012-004.2.1.4-0434197</t>
  </si>
  <si>
    <t>ÉNGY kód: 82-012-2378094 </t>
  </si>
  <si>
    <t>Kód: 82-012-004.2.1.4-0434199</t>
  </si>
  <si>
    <t>ÉNGY kód: 82-012-2378104 </t>
  </si>
  <si>
    <t>Kód: 82-012-004.2.1.4-0434200</t>
  </si>
  <si>
    <t>ÉNGY kód: 82-012-2379162 </t>
  </si>
  <si>
    <t>Kód: 82-012-004.2.2.4-0434202</t>
  </si>
  <si>
    <t>1600 mm felett,</t>
  </si>
  <si>
    <t>ÉNGY kód: 82-010-2039960 </t>
  </si>
  <si>
    <t>Kód: 82-010-006.3.1-0322003</t>
  </si>
  <si>
    <t>Gázüzemű lakásberendezési tárgyak</t>
  </si>
  <si>
    <t>Gázüzemű kombinált fűtő és vízmelegítő készülék elhelyezése, víz- és gázoldali bekötése,földgázra vagy PB gázra,</t>
  </si>
  <si>
    <t>kondenzációs kazán, elektromos bekötés nélkül,</t>
  </si>
  <si>
    <t>40 kW teljesítményig</t>
  </si>
  <si>
    <t>ÉNGY kód: 82-009-0969070 </t>
  </si>
  <si>
    <t>Kód: 82-009-005.1-0112641</t>
  </si>
  <si>
    <t>Vízellátás berendezési tárgyai</t>
  </si>
  <si>
    <t>Mosdó vagy mosómedence berendezés elhelyezése és bekötése,kifolyószelep, bűzelzáró és sarokszelep nélkül,</t>
  </si>
  <si>
    <t>falra szerelhető porcelán kivitelben (komplett)</t>
  </si>
  <si>
    <t>ÉNGY kód: 82-009-0968581 </t>
  </si>
  <si>
    <t>Kód: 82-009-001.1.1-0215021</t>
  </si>
  <si>
    <t>Falikút, kiöntő vagy mosóvályú elhelyezése és bekötése,</t>
  </si>
  <si>
    <t>falikút, szifon (bűzelzáró) és csaptelep nélkül,</t>
  </si>
  <si>
    <t>acéllemezből-, rozsdamentes lemezből vagyöntöttvasból</t>
  </si>
  <si>
    <t>Acéllemez falikút, kívül-belül fehértűzzománcozott, rövid hátlapú</t>
  </si>
  <si>
    <t>ÉNGY kód: 82-009-0974531 </t>
  </si>
  <si>
    <t>Kód: 82-009-011.1.1.2-0110231</t>
  </si>
  <si>
    <t>WC csésze elhelyezése és bekötése,öblítőtartály, sarokszelep, WC ülőke, nyomógomb nélkül,</t>
  </si>
  <si>
    <t>porcelánból,</t>
  </si>
  <si>
    <t>alsókifolyású,</t>
  </si>
  <si>
    <t>mélyöblítésű kivitelben</t>
  </si>
  <si>
    <t>ÉNGY kód: 82-009-0975020 </t>
  </si>
  <si>
    <t>Kód: 82-009-012.1-0117096</t>
  </si>
  <si>
    <t>WC-csésze kiegészítő szerelvényeinek elhelyezése,</t>
  </si>
  <si>
    <t>WC-ülőke</t>
  </si>
  <si>
    <t>ÉNGY kód: 82-009-2658960 </t>
  </si>
  <si>
    <t>Kód: 82-009-012.2.1-0135122</t>
  </si>
  <si>
    <t>WC csatlakozó,</t>
  </si>
  <si>
    <t>alsó kifolyású WC-hez</t>
  </si>
  <si>
    <t>ÉNGY kód: 82-009-3553785 </t>
  </si>
  <si>
    <t>Kód: 82-009-013.1-0336861</t>
  </si>
  <si>
    <t>WC öblítőtartály felszerelése és bekötése,</t>
  </si>
  <si>
    <t>falsík elé szerelhető, műanyag</t>
  </si>
  <si>
    <t>ÉNGY kód: 82-009-0979502 </t>
  </si>
  <si>
    <t>Kód: 82-009-019.3.2-0318046</t>
  </si>
  <si>
    <t>Csaptelepek és szerelvényeinek felszerelése,</t>
  </si>
  <si>
    <t>mosdócsaptelepek,</t>
  </si>
  <si>
    <t>álló illetve süllyesztett mosdócsaptelep</t>
  </si>
  <si>
    <t>ÉNGY kód: 82-009-2038610 </t>
  </si>
  <si>
    <t>Kód: 82-009-019.5.2-0318298</t>
  </si>
  <si>
    <t>mosogató csaptelepek,</t>
  </si>
  <si>
    <t>álló, illetve süllyesztett mosogató csaptelep</t>
  </si>
  <si>
    <t>ÉNGY kód: 81-001-0848980 </t>
  </si>
  <si>
    <t>Kód: 81-001-001.3.3.1.1.1.1-0329501</t>
  </si>
  <si>
    <t>Épületgépészeti csővezeték szerelése</t>
  </si>
  <si>
    <t>Ivóvíz-vezetékek</t>
  </si>
  <si>
    <t>Ivóvíz vezeték,</t>
  </si>
  <si>
    <t>Ötrétegű cső szerelése,</t>
  </si>
  <si>
    <t>PE-Xc/Al/PE-HD anyagból,</t>
  </si>
  <si>
    <t>préshüvelyes kötéssel,</t>
  </si>
  <si>
    <t>cső elhelyezése csőidomok nélkül, szakaszos nyomáspróbával,</t>
  </si>
  <si>
    <t>falhoronyba vagy padlószerkezetbe szerelve (horonyvésés külön tételben),</t>
  </si>
  <si>
    <t>DN 12</t>
  </si>
  <si>
    <t>ÉNGY kód: 81-001-0849101 </t>
  </si>
  <si>
    <t>Kód: 81-001-001.3.3.1.2.1.1-0329561</t>
  </si>
  <si>
    <t>csőidomok és szerelvények elhelyezése,</t>
  </si>
  <si>
    <t>egycsatlakozású csőidomok préselt kötéssel,</t>
  </si>
  <si>
    <t>ÉNGY kód: 81-002-0871894 </t>
  </si>
  <si>
    <t>Kód: 81-002-003.2.1.2.1-0131002</t>
  </si>
  <si>
    <t>Lefolyóvezetékek</t>
  </si>
  <si>
    <t>PVC lefolyóvezeték szerelése,</t>
  </si>
  <si>
    <t>tokos, gumigyűrűs kötésekkel,</t>
  </si>
  <si>
    <t>cső elhelyezése csőidomokkal, szakaszos tömörségi próbával,</t>
  </si>
  <si>
    <t>horonyba vagy padlócsatornába,</t>
  </si>
  <si>
    <t>DN 32</t>
  </si>
  <si>
    <t>ÉNGY kód: 81-002-0871904 </t>
  </si>
  <si>
    <t>Kód: 81-002-003.2.1.2.2-0131003</t>
  </si>
  <si>
    <t>DN 40</t>
  </si>
  <si>
    <t>ÉNGY kód: 81-002-0871916 </t>
  </si>
  <si>
    <t>Kód: 81-002-003.2.1.2.3-0131004</t>
  </si>
  <si>
    <t>DN 50</t>
  </si>
  <si>
    <t>ÉNGY kód: 81-002-0871945 </t>
  </si>
  <si>
    <t>Kód: 81-002-003.2.1.2.6-0131007</t>
  </si>
  <si>
    <t>DN 100</t>
  </si>
  <si>
    <t>Épületgépészeti csővezetékek kiegészítő szerkezetei</t>
  </si>
  <si>
    <t>Kód: 81-011-003.1</t>
  </si>
  <si>
    <t>ÉNGY kód: 81-011-0000001 </t>
  </si>
  <si>
    <t>Védőcső elhelyezése,</t>
  </si>
  <si>
    <t>Gégecső elhelyezése 23mm</t>
  </si>
  <si>
    <t>ÉNGY kód: 81-004-0900556 </t>
  </si>
  <si>
    <t>Kód: 81-004-001.3.4.1.1.2.1-0329501</t>
  </si>
  <si>
    <t>Fűtési vezetékek</t>
  </si>
  <si>
    <t>Fűtési vezeték,</t>
  </si>
  <si>
    <t>préshüvelyes csőkötésekkel,</t>
  </si>
  <si>
    <t>falhoronyba vagy padlószerkezetbe,(horonyvésés külön tételben)</t>
  </si>
  <si>
    <t>ÉNGY kód: 81-004-0901195 </t>
  </si>
  <si>
    <t>Kód: 81-004-001.3.4.1.3-0329522</t>
  </si>
  <si>
    <t>fűtővezeték kiegészítő elemeinek felszerelése</t>
  </si>
  <si>
    <t>Horganyzott szénacélcső szerelése,</t>
  </si>
  <si>
    <t>préselt csőkötésekkel,</t>
  </si>
  <si>
    <t>szabadon, horonyba vagy padlócsatornába,</t>
  </si>
  <si>
    <t>DN 12 - DN 50,</t>
  </si>
  <si>
    <t>DN 25</t>
  </si>
  <si>
    <t>cső elhelyezése csőidomokkal, szakaszos nyomáspróbával,</t>
  </si>
  <si>
    <t>ÉNGY kód: 81-004-0000001 </t>
  </si>
  <si>
    <t>Kód: 81-004-001.5.1.1.1.1.4-0000001</t>
  </si>
  <si>
    <t>ÉNGY kód: 81-003-0878402 </t>
  </si>
  <si>
    <t>Kód: 81-003-001.1.1.1.1.5-0243024</t>
  </si>
  <si>
    <t>Gázvezetékek</t>
  </si>
  <si>
    <t>Gázvezeték,</t>
  </si>
  <si>
    <t>Rézcső szerelése,</t>
  </si>
  <si>
    <t>préselt kötésekkel,</t>
  </si>
  <si>
    <t>szabadon, tartószerkezet nélkül,</t>
  </si>
  <si>
    <t>Gázmérőhelyek</t>
  </si>
  <si>
    <t>ÉNGY kód: 82-003</t>
  </si>
  <si>
    <t>Kód: 82-003</t>
  </si>
  <si>
    <t>Szerelvények</t>
  </si>
  <si>
    <t>Kétoldalon menetes vagy roppantógyűrűs szerelvény elhelyezése, külső vagy belső menettel, illetve hollandival csatlakoztatva</t>
  </si>
  <si>
    <t>DN 20</t>
  </si>
  <si>
    <t>ÉNGY kód: 82-001-0000001 </t>
  </si>
  <si>
    <t>Kód: 82-001-001.1.1-0000001</t>
  </si>
  <si>
    <t>Golyóscsapok elhelyezése</t>
  </si>
  <si>
    <t>Gázszerelés</t>
  </si>
  <si>
    <t>ÉNGY kód: 82-001-0000002</t>
  </si>
  <si>
    <t>Kód: 82-001-001.1.1-0000002</t>
  </si>
  <si>
    <t>Fűtésszerelés</t>
  </si>
  <si>
    <t>Vízvezeték szerelés</t>
  </si>
  <si>
    <t>ÉNGY kód: 82-001-0000003</t>
  </si>
  <si>
    <t>Kód: 82-001-001.1.1-0000003</t>
  </si>
  <si>
    <t>Eurokónusz szerelése</t>
  </si>
  <si>
    <t>Eurokónusz 3/4" - 16x2</t>
  </si>
  <si>
    <t>ÉNGY kód: 81-001-0000001</t>
  </si>
  <si>
    <t>Kód: 81-001-001.1.1-0000002</t>
  </si>
  <si>
    <t>ÉNGY kód: 81-001-0000002</t>
  </si>
  <si>
    <t>Kód: 81-001-001.1.1-0000001</t>
  </si>
  <si>
    <t>Szabályozó szelepes osztó 4 ágú</t>
  </si>
  <si>
    <t>Kód: 82-001-002.3.1-0111112</t>
  </si>
  <si>
    <t>Kód: 82-001-002.3.1-0111113</t>
  </si>
  <si>
    <t>Szabályozó szelepes osztó 2 ágú</t>
  </si>
  <si>
    <t>Kód: 82-001-002.3.1-0111114</t>
  </si>
  <si>
    <t>Szabályozó szelepes osztó 3 ágú</t>
  </si>
  <si>
    <t>ÉNGY kód: 82-001-0000004</t>
  </si>
  <si>
    <t>Kód: 82-001-002.3.1-0111115</t>
  </si>
  <si>
    <t>ÉNGY kód: 81-001-0842195 </t>
  </si>
  <si>
    <t>Kód: 81-001-001.2.1.1.1.2</t>
  </si>
  <si>
    <t>Térhálósított polietilén cső (PE-Xb) szerelése,</t>
  </si>
  <si>
    <t>szorítógyűrűs és menetes kötésekkel,</t>
  </si>
  <si>
    <t>falhoronyba vagy padlószerkezetbe, védőcsővel vagy szigeteléssel ellátva(horonyvésés külön tételben),</t>
  </si>
  <si>
    <t>DN 15</t>
  </si>
  <si>
    <t>3/4" KPE cső</t>
  </si>
  <si>
    <t>ÉNGY kód: 82-001-4131026 </t>
  </si>
  <si>
    <t>Kód: 82-001-007.4.3-0722743</t>
  </si>
  <si>
    <t>szennyfogószűrő, gázszűrő, iszap- és levegőleválasztó</t>
  </si>
  <si>
    <t>Fűtés szerelés</t>
  </si>
  <si>
    <t>ÉNGY kód: 82-009-0987401 </t>
  </si>
  <si>
    <t>Kód: 82-009-031.2-0110915</t>
  </si>
  <si>
    <t>Vizes berendezési tárgyakbűzelzáróinak felszerelése,</t>
  </si>
  <si>
    <t>mosdóhoz, bidéhez</t>
  </si>
  <si>
    <t>falikúthoz-mosogatóhoz</t>
  </si>
  <si>
    <t>ÉNGY kód: 82-009-0000011</t>
  </si>
  <si>
    <t>Kód: 82-009-031.1.3-0000001</t>
  </si>
  <si>
    <t>Falikút kiöntő és szifon</t>
  </si>
  <si>
    <t>ÉNGY kód: 82-001-2007020 </t>
  </si>
  <si>
    <t>Kód: 82-001-016.2.1-0118625</t>
  </si>
  <si>
    <t>Fűtőtest szerelvény elhelyezésekülső vagy belső menettel, illetve hollandival csatlakoztatva</t>
  </si>
  <si>
    <t>radiátorszelep</t>
  </si>
  <si>
    <t>ÉNGY kód: 81-003-0878380 </t>
  </si>
  <si>
    <t>Kód: 81-003-001.1.1.1.1.4-0243022</t>
  </si>
  <si>
    <t>Megújuló energiahasznosító berendezések</t>
  </si>
  <si>
    <t>Hálózatra kapcsolt napelemes (fotovoltaikus) rendszerek</t>
  </si>
  <si>
    <t>Komplett napelemes (fotovoltaikus) rendszerek telepítése, villamos hálózatra kapcsolása,</t>
  </si>
  <si>
    <t>mono vagy polikristályos napelemes rendszer,</t>
  </si>
  <si>
    <t>cseréptetőre telepítve kompletten,</t>
  </si>
  <si>
    <t>Kód: 75-061-001.1.6</t>
  </si>
  <si>
    <t>ÉNGY kód: 75-061-0000001</t>
  </si>
  <si>
    <t>CÉG NEVE</t>
  </si>
  <si>
    <t>Székhely</t>
  </si>
  <si>
    <t>Tel, Fax:</t>
  </si>
  <si>
    <t>E-mail:</t>
  </si>
  <si>
    <t>korlátlift elhelyezése, beszerelése (anyag és munkadíj együtt) pl.: VIMEC V65 típusú vagy azzal egyenértékű</t>
  </si>
  <si>
    <t xml:space="preserve"> pl.: KRAUSE Stabilo homlokzati keretállvány vagy azzal egyenértékű</t>
  </si>
  <si>
    <t>állványépítés MSZ ésalkalmazástechnikai kézikönyv szerint, 6,00 m munkapadló magasságig 0,75 m padlószélességgel</t>
  </si>
  <si>
    <t>hidegen húzott bordás betonacél, tekercsben, BHB55.50 8 mm</t>
  </si>
  <si>
    <t>kerámia burkolatú nyílásáthidaló, 1,25 m, pl.: BAKONYTHERM 12 Cikkszám: ÁTH23 vagy azzal egyenértékű</t>
  </si>
  <si>
    <t>kerámia burkolatú nyílásáthidaló, 1,50 m, pl.: BAKONYTHERM 12 Cikkszám: ÁTH02 vagy azzal egyenértékű</t>
  </si>
  <si>
    <t>kerámia burkolatú nyílásáthidaló, 1,25 m, pl.: BAKONYTHERM 10 Cikkszám: ÁTH23 vagy azzal egyenértékű</t>
  </si>
  <si>
    <t>kerámia burkolatú nyílásáthidaló, 2,25 m, pl.: BAKONYTHERM 12 Cikkszám: ÁTH02 vagy azzal egyenértékű</t>
  </si>
  <si>
    <t>pl.: BAKONYTHERM 30 N+F teherhordó fal, 300x250x240 mm, vagy azzal egyenértékű</t>
  </si>
  <si>
    <t>I.o., (Hf30-cm) falazó, meszes cementhabarcs</t>
  </si>
  <si>
    <t xml:space="preserve">pl.: BAKONYTHERM 10/50 N+F válaszfal vagy azzal egyenértékű </t>
  </si>
  <si>
    <t>(Hf10-mc) falazó, cementes mészhabarcs</t>
  </si>
  <si>
    <t>pl.: PYRONATUR faanyag rovar, gomba és tűz elleni védőszer vagy azzal egyenértékű</t>
  </si>
  <si>
    <t>pl.: LINDAB LTF-300 poliészter páraáteresztő fólia poliakril felső réteggel, 1,5x50 m vagy azzal egyenértékű</t>
  </si>
  <si>
    <t>pl.: LB-Knauf KontaktB, Csz: 854625 vagy azzal egyenértékű</t>
  </si>
  <si>
    <t>pl.: LB-Knauf Gépi alapvakolat "501"-es, Cikkszám: 315011 vagy azzal egyenértékű</t>
  </si>
  <si>
    <t>pl.: Sakret KH-K 2,0 műgyantavakolat kapart 2,0 mm I. színcsoport vagy azzal egyenértékű</t>
  </si>
  <si>
    <t>pl.: MASTERPLAST Thermomaster PVC élvédő 10+10 cm üvegszövet hálóval vagy azzal egyenértékű</t>
  </si>
  <si>
    <t>pl.: KNAUF F 13 tűzgátló építőlemez, 12,5 mm HRAK 1250/2000 Cikksz: 32307120 vagy azzal egyenértékű</t>
  </si>
  <si>
    <t>pl.: LINDAB cserepes lemez LPA, 25 ?m matt poliészter bevonat, 0,5 mm vtg. Vagy azzal egyenértékű</t>
  </si>
  <si>
    <t>pl.: FLOORMAT XPS alapú barázdált parketta alátétlemez, 50x100 cm, 3 mm vtg.</t>
  </si>
  <si>
    <t>Cikkszám: T14301 vagy azzal egyenértékű</t>
  </si>
  <si>
    <t>pl.: Tarkett Smart AC4 kopásáll. laminált burk., 8 mm vtg. Vagy azzal egyenértékű</t>
  </si>
  <si>
    <t>pl.: LB-Knauf Esztrich- és önterülő alapozó vagy azzal egyenértékű</t>
  </si>
  <si>
    <t>pl.: SAKRET FK-25 csemperagasztó profi, FF-25 keskeny fugázó, fehér vagy azzal egyenértékű</t>
  </si>
  <si>
    <t>pl.: LB-Knauf FLEX/Flex ragasztó, EN 12004 szerinti C2TE minősítéssel, kül- és beltérbe</t>
  </si>
  <si>
    <t>fagyálló, padlófűtéshez is, Cikkszám: K00617021LB-Knauf Colorin flex fugázó vagy azzal egyenértékű</t>
  </si>
  <si>
    <t>pl.: Sakret FK-25 csemperagasztó profi, FF-25 keskeny fugázó, fehér vagy azzal egyenértékű</t>
  </si>
  <si>
    <t>pl.: PREFA függő ereszcsatorna 33-as porfestett alumínium standard színekben, 0,7mm/6m vagy azzal egyenértékű</t>
  </si>
  <si>
    <t>pl.: PREFA lefolyócső {átmérő}100 körszelvényű, porfestett alumínium 0,7/3000 vagy azzal egyenértékű</t>
  </si>
  <si>
    <t>pl.: ConTacTrade kanadai beltéri kazettás ajtó, tele lemezelt, egyszárnyú,</t>
  </si>
  <si>
    <t>MDF tokkal, kilincs nélkül, 90x210 cm vagy azzal egyenértékű</t>
  </si>
  <si>
    <t>MDF tokkal, kilincs nélkül, 100x210 cm vagy azzal egyenértékű</t>
  </si>
  <si>
    <t>MDF tokkal, kilincs nélkül, 110x210 cm vagy azzal egyenértékű</t>
  </si>
  <si>
    <t>MDF tokkal, kilincs nélkül, 75x210 cm vagy azzal egyenértékű</t>
  </si>
  <si>
    <t>pl.: ROCKWOOL Multirock könnyű kőzetgyapot lemez 100 mm vagy azzal egyenértékű</t>
  </si>
  <si>
    <t>pl.: ROCKWOOL Multirock könnyű kőzetgyapot lemez 150 mm vagy azzal egyenértékű</t>
  </si>
  <si>
    <t>pl.: ROCKWOOL RP-PT vakolható kőzetgyapot hőszigetelő lemez, vastagság: 20 mm vagy azzal egyenértékű</t>
  </si>
  <si>
    <t>pl.: ROCKWOOL Frontrock Max E vakolható, inhomogén kőzetgyapot lemez 180 mm vagy azzal egyenértékű</t>
  </si>
  <si>
    <t>pl.: BACHL Nikecell polisztirolhab (EPS) hőszigetelő lemez,</t>
  </si>
  <si>
    <t>600x1250x40 mm méretben vagy azzal egyenértékű</t>
  </si>
  <si>
    <t>pl.: BACHL Nikecell polisztirolhab (EPS) hőszigetelő lemez</t>
  </si>
  <si>
    <t>600x1250x160 mm méretben vagy azzal egyenértékű</t>
  </si>
  <si>
    <t>pl.: BACHL Nikecell XPS extrudált polisztirolhab hőszigetelő lemez,</t>
  </si>
  <si>
    <t>lépcsős élkiképzéssel, 615x1265x100 mm méretben vagy azzal egyenértékű</t>
  </si>
  <si>
    <t>pl.: BACHL Nikecell EPS 100 standard expandált polisztirol keményhab hőszigetelő lemez,</t>
  </si>
  <si>
    <t>1000x500x100 mm méretben vagy azzal egyenértékű</t>
  </si>
  <si>
    <t>pl.: MASTERPLAST Masterbit 03 GV üvegfátyol hordozórétegű, 3 mm névleges</t>
  </si>
  <si>
    <t>vastagságú oxidált bitumenes vastaglemez, Cikkszám: 0612-03010000 vagy azzal egyenértékű</t>
  </si>
  <si>
    <t>pl.: LEIER Piazza 20x20x6 cm, szürke színben vagy azzal egyenértékű</t>
  </si>
  <si>
    <t>pl.: HYDRO-THERM beltéri elágazó doboz, Müds 65 mm, Kód: 65-ALJ vagy azzal egyenértékű</t>
  </si>
  <si>
    <t>pl.: HYDRO-THERM beltéri elágazó doboz, Müds 80 mm, Kód: MÜDS80 vagy azzal egyenértékű</t>
  </si>
  <si>
    <t>pl.: KAISER elágazó doboz üreges falba, 160x160 mm, R: 9196-91 vagy azzal egyenértékű</t>
  </si>
  <si>
    <t>pl.: HYDRO-THERM beltéri Mü III. vékonyfalú, hajlíthatómerev műanyag szürke védőcső 13.5 mm, Kód: MU-III 13.5 vagy azzal egyenértékű</t>
  </si>
  <si>
    <t>pl.: HYDRO-THERM beltéri Mü III. vékonyfalú, hajlíthatómerev műanyag szürke védőcső 16 mm, Kód: MU-III 16 vagy azzal egyenértékű</t>
  </si>
  <si>
    <t>pl.: HYDRO-THERM beltéri Mü III. vékonyfalú, hajlíthatómerev műanyag szürke védőcső 23 mm, Kód: MU-III 23 vagy azzal egyenértékű</t>
  </si>
  <si>
    <t>pl.: PannonCom-Kábel H07V-U 450/750V 1x1,5 mm2, tömör rézvezetővel (MCu) vagy azzal egyenértékű</t>
  </si>
  <si>
    <t>pl.: PannonCom-Kábel H07V-U 450/750V 1x2,5 mm2, tömör rézvezetővel (MCu) vagy azzal egyenértékű</t>
  </si>
  <si>
    <t>pl.: PannonCom-Kábel NYM-J 3x1,5 tömör (300/500V) MBCU kábel Csz: NYMJ315 vagy azzal egyenértékű</t>
  </si>
  <si>
    <t>pl.: PannonCom-Kábel H05VV-F 300/500V műanyag tömlő vezeték 5x6 mm2, hajlékony rézvezetővel (MT) vagy azzal egyenértékű</t>
  </si>
  <si>
    <t>pl.: LEGRAND Plexo 55 süllyesztett váltókapcsoló, komplett, szürke (Kat.szám:069811) vagy azzal egyenértékű</t>
  </si>
  <si>
    <t>pl.: LEGRAND Plexo 55 süllyesztett váltó-váltó kapcsoló, komplett, szürke (Kat.szám:069811) vagy azzal egyenértékű</t>
  </si>
  <si>
    <t>pl.: BERKER MODUL kapcsoló betét, keresztváltó süllyesztett, Cikkszám: B00533337 vagy azzal egyenértékű</t>
  </si>
  <si>
    <t>pl.: LEGRAND Niloé egypólusú kapcsoló, körömmel, fehér (Kat.szám:764500) vagy azzal egyenértékű</t>
  </si>
  <si>
    <t>pl.: LEGRAND Céliane kettes keret, wenge-színű (Kat.szám:069202) vagy azzal egyenértékű</t>
  </si>
  <si>
    <t>pl.: LEGRAND Céliane hármas keret, wenge-színű (Kat.szám:069203) vagy azzal egyenértékű</t>
  </si>
  <si>
    <t>pl.: LEGRAND Céliane négyes keret, wenge-színű (Kat.szám:069204) vagy azzal egyenértékű</t>
  </si>
  <si>
    <t>pl.: LEGRAND kiemelőkeret vagy azzal egyenértékű</t>
  </si>
  <si>
    <t>pl.: Life Light Led, Leddiszkont, mennyezeti led mélysugárzó 230V, 7W, 560-630 Lumen, 45° vagy 60°, 2800-6000 Kelvin, meleg vagy hideg fehér, IP20, garancia 2 év, 70x105mm, kiváltható vele a hagyományos 65W halogén lámpa! Csz.: LLML7W45WW vagy azzal egyenértékű</t>
  </si>
  <si>
    <t>pl.: Schneider Electric Acti9 iC60N 1P 16A C kismegszakító, R: A9F04116 vagy azzal egyenértékű</t>
  </si>
  <si>
    <t>pl.: LEGRAND DX Standard kismegszakító 2P 16A B 6000A/6kA, 2 modul (Kat.szám:003312) vagy azzal egyenértékű</t>
  </si>
  <si>
    <t>pl.: LEGRAND Cariva egypólusú nyomó keret nélkül fehér (Kat.szám:773611) vagy azzal egyenértékű</t>
  </si>
  <si>
    <t>pl.: LEGRAND csengő gong és csengő reduktor vagy azzal egyenértékű</t>
  </si>
  <si>
    <t>pl.: LEGRAND Cariva 2P+F csatlakozóaljzat fehér (Kat.szám:773620) vagy azzal egyenértékű</t>
  </si>
  <si>
    <t>pl.: LEGRAND Cariva 2x2P+F csatlakozóaljzat fehér (Kat.szám:773627) vagy azzal egyenértékű</t>
  </si>
  <si>
    <t>pl.: E-FAMILY (HOLUX) E-lux 236/M/E 2x36W fénycsöves (G13) V-tükrös lámpatest, IP20, Csz:1-25-15-0048 vagy azzal egyenértékű</t>
  </si>
  <si>
    <t>pl.: RIDI (HOLUX) PFN 236, 2x36W T8 fénycsöves (G13) szabadon sugárzó lámpatest, IP 65, Csz:0920169 vagy azzal egyenértékű</t>
  </si>
  <si>
    <t>pl.: TUNGSRAM 11W energiatakarékos kompakt fénycső vagy azzal egyenértékű</t>
  </si>
  <si>
    <t>pl.: TUNGSRAM 20W energiatakarékos kompakt fénycső vagy azzal egyenértékű</t>
  </si>
  <si>
    <t>pl.: TUNGSRAM 15W energiatakarékos kompakt fénycső vagy azzal egyenértékű</t>
  </si>
  <si>
    <t>,</t>
  </si>
  <si>
    <t>8 db  polikrisztályos 260 Wp napelem 2,1 kW teljesítmény,inverterrel, komplett</t>
  </si>
  <si>
    <t xml:space="preserve"> pl.: Sun Earth napelem és SMA SB 2000 HF inverter vagy azzal egyenértékű</t>
  </si>
  <si>
    <t>pl.: SUPERSAN félkemény vörösrézcső, F25 22 x 1 mm vagy azzal egyenértékű</t>
  </si>
  <si>
    <t xml:space="preserve"> kemény vörösrézcső, F 29 28 x 1 mm D, csőidomokkal</t>
  </si>
  <si>
    <t xml:space="preserve"> szénacél, 28 x 1,5, csatlakozókkal; pl.: Viega Prestabo vagy azzal egyenértékű</t>
  </si>
  <si>
    <t xml:space="preserve"> műanyag védőcső tekercsben, 23 mm, pl.: WAVIN FFG23 vagy azzal egyenértékű</t>
  </si>
  <si>
    <t xml:space="preserve"> cső tekercsben, 16x2,00 mm,10 bar, 95 C fok, pl.: WAVIN K1 Future FFC16 vagy azzal egyenértékű</t>
  </si>
  <si>
    <t>PVC-U tokos lefolyócső 110x2,2x2000 mm, pl.: PIPELIFE KAEM110/2M vagy azzal egyenértékű</t>
  </si>
  <si>
    <t>PVC-U tokos lefolyócső 50x1,8x2000 mm, pl.: PIPELIFE  KAEM050/2M vagy azzal egyenértékű</t>
  </si>
  <si>
    <t>PVC-U tokos lefolyócső 40x1,8x2000 mm, pl.: PIPELIFE KAEM040/2M vagy azzal egyenértékű</t>
  </si>
  <si>
    <t>PVC-U tokos lefolyócső 32x1,8x2000 mm, pl.: PIPELIFE KAEM032/2Mvagy azzal egyenértékű</t>
  </si>
  <si>
    <t>pl.: WAVIN Tigris K1 falikorong belső menettel, 16x1/2", FTFB16 vagy azzal egyenértékű</t>
  </si>
  <si>
    <t>pl.: WAVIN K1 Future cső tekercsben, 16x2,00 mm,10 bar, 95 C fok, FFC16 vagy azzal egyenértékű</t>
  </si>
  <si>
    <t>pl.: FISCHER Termoz CS 8/390 univerzális, kombináltcsavaros,</t>
  </si>
  <si>
    <t>önsüllyeszthető szigetelésrögzítő, Csz.: 532014 vagy azzal egyenértékű</t>
  </si>
  <si>
    <t>pl.: PURMO CV22 600400, kompakt beépített szelepes acéllemez lapradiátor 2 fűtőlappal, 2 konv.lemezzel, burk., 6 csonkkal, 600x400 mm, 75/65/20°C, 684W vagy azzal egyenértékű</t>
  </si>
  <si>
    <t>pl.: PURMO CV22 600500, kompakt beépített szelepes acéllemez lapradiátor 2 fűtőlappal, 2 konv.lemezzel, burk., 6 csonkkal, 600x500 mm, 75/65/20°C, 855W vagy azzal egyenértékű</t>
  </si>
  <si>
    <t>pl.: PURMO CV22 600600, kompakt beépített szelepes acéllemez lapradiátor 2 fűtőlappal, 2 konv.lemezzel, burk., 6 csonkkal, 600x600 mm, 75/65/20°C, 1025W vagy azzal egyenértékű</t>
  </si>
  <si>
    <t>pl.: PURMO CV22 6001100, kompakt beépített szelepes acéllemez lapradiátor 2 fűtőlappal, 2 konv.lemezzel, burk., 6 csonkkal, 600x1100 mm, 75/65/20°C, 1880W vagy azzal egyenértékű</t>
  </si>
  <si>
    <t>pl.: PURMO CV22 6001400, kompakt beépített szelepes acéllemez lapradiátor 2 fűtőlappal, 2 konv.lemezzel, burk., 6 csonkkal, 600x1400 mm, 75/65/20°C, 2393W vagy azzal egyenértékű</t>
  </si>
  <si>
    <t>pl.: PURMO CV22 6001600, kompakt beépített szelepes acéllemez lapradiátor 2 fűtőlappal, 2 konv.lemezzel, burk., 6 csonkkal, 600x1600 mm, 75/65/20°C, 2734W vagy azzal egyenértékű</t>
  </si>
  <si>
    <t>pl.: PURMO CV22 6002000, kompakt beépített szelepes acéllemez lapradiátor 2 fűtőlappal, 2 konv.lemezzel, burk., 6 csonkkal, 600x2000 mm, 75/65/20°C, 3418W vagy azzal egyenértékű</t>
  </si>
  <si>
    <t>pl.: Viessmann Vitodens 100-W Gázüzemű kondenzációs falikazán, nemesacél fűtőfelülettel, MatriX gázégővel, H és S földgázhoz valamint PB-gázhoz, helyiség levegőjétől függő és független üzemhez. Kombi kivitel. Névleges teljesítmény: 26 kW (50/30°C) vagy azzal egyenértékű</t>
  </si>
  <si>
    <t>pl.: Alföldi WC-ülőke, 8780 95 01, fehér vagy azzal egyenértékű</t>
  </si>
  <si>
    <t>pl.: ALFÖLDI/BÁZIS porcelán mélyöblítésű WC csésze, 6 l alsó kifolyású,  fehér, Kód: 4033 00 01 vagy azzal egyenértékű</t>
  </si>
  <si>
    <t xml:space="preserve"> pl.: BÁZIS porcelán mosdó 60 cm, 3 csaplyukkal, fúrt,  4196 71 01, fehér vagy azzal egyenértékű</t>
  </si>
  <si>
    <t>pl.: HL201/1, Lágy PE WC-csatlakozó többrészes DN110 ajakos tömítéssel, fehér vagy azzal egyenértékű</t>
  </si>
  <si>
    <t>pl.: LIV Laguna falsík előtti öblítőtartály takarék leállítógombbal, fehér, Cikkszám: 196519 vagy azzal egyenértékű</t>
  </si>
  <si>
    <t>pl.: MOFÉM Junior egykaros mosdócsaptelep, ECO kerámia vezérlőegység forrázás elleni védelemmel, kr. lánctartó szemmel, kód: 150-0021-00 vagy azzal egyenértékű</t>
  </si>
  <si>
    <t>pl.: MOFÉM Junior egykaros álló mosogatócsaptelep, ECO kerámia vezérlőegység forrázás elleni védelemmel, kr., kód: 652-0009-00 vagy azzal egyenértékű</t>
  </si>
  <si>
    <t>pl.: K-2 előhezti gázszekrény + talpazat, kögáz összekötővel 32 R -28 vagy azzal egyenértékű</t>
  </si>
  <si>
    <t>pl.: Mofém golyóscsap 3/4" Kb vagy azzal egyenértékű</t>
  </si>
  <si>
    <t>pl.: Mofém golyóscsap 1" Kb vagy azzal egyenértékű</t>
  </si>
  <si>
    <t>pl.: Flamco Flamco Clean Smart 1" Ecoplus mágneses iszapleválasztó max. 120 °C, 10 bar, belső menetes csatlakozással, hőszigeteléssel, Rendelési szám: 30033 vagy azzal egyenértékű</t>
  </si>
  <si>
    <t>pl.: MOFÉM búraszifon leeresztőszeleppel, krómozott, Kód: 165-0027-00 vagy azzal egyenértékű</t>
  </si>
  <si>
    <t>pl.: Heimeier Termotec radiátor szelep sarok nikkelezett 1/2", 0161-02.000 vagy azzal egyenértékű</t>
  </si>
  <si>
    <t>K-1</t>
  </si>
  <si>
    <t>K-2</t>
  </si>
  <si>
    <t>K-3</t>
  </si>
  <si>
    <t>K-4</t>
  </si>
  <si>
    <t>K-5</t>
  </si>
  <si>
    <t>Kapaszkodó készlet, teljes felszereléssel a mozgáskorlátozott wc-ben az akadálymentesítési tervek szerint</t>
  </si>
  <si>
    <t>K-6</t>
  </si>
  <si>
    <t>braille írással kiegészített információs táblák ajtók mellett</t>
  </si>
  <si>
    <t>K-7</t>
  </si>
  <si>
    <t>Infokommunikációs térkép közösségi térben falon elhelyezve</t>
  </si>
  <si>
    <t>K-8</t>
  </si>
  <si>
    <t>Behúzókar mozgáskorlátozott wc ajtón</t>
  </si>
  <si>
    <t>K-9</t>
  </si>
  <si>
    <t>piperetárgyak: 3 db 60*40 cm tükör, 3 db wc-papír tartó (háztartási), 3 db törölközőtartó, 3 db szappanadagoló)</t>
  </si>
  <si>
    <t>készlet</t>
  </si>
  <si>
    <t>Ft/klészlet</t>
  </si>
  <si>
    <t>horonyvésés elektromos védőcsövekhez, és keskenyvakolat készítése javítással</t>
  </si>
  <si>
    <t>Horonyvésés gépészeti vezetékek számára, és keskenyvakolat készítése javítással</t>
  </si>
  <si>
    <t>K-10</t>
  </si>
  <si>
    <t>mobil indukciós hurokerősítő</t>
  </si>
  <si>
    <t>K-11</t>
  </si>
  <si>
    <t>kerémia lábazat készítése 10 cm magasságban</t>
  </si>
  <si>
    <t>K-12</t>
  </si>
  <si>
    <t>Ideiglenes áramellátás kiépítése</t>
  </si>
  <si>
    <t>K-13</t>
  </si>
  <si>
    <t>Idieglenes vízvételi hely kiépítése</t>
  </si>
  <si>
    <t>K-14</t>
  </si>
  <si>
    <t>Mobil WC bérleti díj teljes beruházási időre</t>
  </si>
  <si>
    <t>A meglévő épület és a bővítmény víz-, fűtés-, és energiaellátásához szükséges a meglévő épület falának, alapjának áttörése és helyreállítása</t>
  </si>
  <si>
    <t>K-15</t>
  </si>
  <si>
    <t>K-16</t>
  </si>
  <si>
    <t>Érintés védelmi mérés és jegyzőkönyv , villámvédelmi jegyzőkönyv</t>
  </si>
  <si>
    <t>gépészeti vezetékek nyomás-, és tömörségi próbak, jegyzőkönyvek</t>
  </si>
  <si>
    <t>Próbafűtés, beszabályozások</t>
  </si>
  <si>
    <t>K-17</t>
  </si>
  <si>
    <t>K-18</t>
  </si>
  <si>
    <t>K-19</t>
  </si>
  <si>
    <t>festés, diszperziós festékkel</t>
  </si>
  <si>
    <t>glettelés</t>
  </si>
  <si>
    <t>K-20</t>
  </si>
  <si>
    <t>tétel</t>
  </si>
  <si>
    <t>Ft/tétel</t>
  </si>
  <si>
    <t>00 egyéb tételek</t>
  </si>
  <si>
    <t>Egyéb tételek</t>
  </si>
  <si>
    <t>Vápalemez csatorna színével azonos színben</t>
  </si>
  <si>
    <t>Negatív vízminta, ÁNTSZ</t>
  </si>
</sst>
</file>

<file path=xl/styles.xml><?xml version="1.0" encoding="utf-8"?>
<styleSheet xmlns="http://schemas.openxmlformats.org/spreadsheetml/2006/main">
  <numFmts count="1">
    <numFmt numFmtId="164" formatCode="#,##0\ _F_t"/>
  </numFmts>
  <fonts count="20">
    <font>
      <sz val="11"/>
      <color theme="1"/>
      <name val="Calibri"/>
      <family val="2"/>
      <charset val="238"/>
      <scheme val="minor"/>
    </font>
    <font>
      <b/>
      <sz val="10"/>
      <color rgb="FF000000"/>
      <name val="Century Gothic"/>
      <family val="2"/>
      <charset val="238"/>
    </font>
    <font>
      <sz val="10"/>
      <color theme="1"/>
      <name val="Century Gothic"/>
      <family val="2"/>
      <charset val="238"/>
    </font>
    <font>
      <sz val="10"/>
      <color rgb="FF000000"/>
      <name val="Century Gothic"/>
      <family val="2"/>
      <charset val="238"/>
    </font>
    <font>
      <b/>
      <sz val="10"/>
      <color theme="1"/>
      <name val="Century Gothic"/>
      <family val="2"/>
      <charset val="238"/>
    </font>
    <font>
      <sz val="11"/>
      <color theme="1"/>
      <name val="Century Gothic"/>
      <family val="2"/>
      <charset val="238"/>
    </font>
    <font>
      <b/>
      <sz val="9"/>
      <color rgb="FF000000"/>
      <name val="Century Gothic"/>
      <family val="2"/>
      <charset val="238"/>
    </font>
    <font>
      <sz val="9"/>
      <color rgb="FF000000"/>
      <name val="Century Gothic"/>
      <family val="2"/>
      <charset val="238"/>
    </font>
    <font>
      <sz val="8"/>
      <color rgb="FF000000"/>
      <name val="Century Gothic"/>
      <family val="2"/>
      <charset val="238"/>
    </font>
    <font>
      <b/>
      <sz val="16"/>
      <color theme="1"/>
      <name val="Century Gothic"/>
      <family val="2"/>
      <charset val="238"/>
    </font>
    <font>
      <sz val="16"/>
      <color theme="1"/>
      <name val="Century Gothic"/>
      <family val="2"/>
      <charset val="238"/>
    </font>
    <font>
      <sz val="8"/>
      <color theme="1"/>
      <name val="Century Gothic"/>
      <family val="2"/>
      <charset val="238"/>
    </font>
    <font>
      <u/>
      <sz val="8"/>
      <color rgb="FF0000FF"/>
      <name val="Century Gothic"/>
      <family val="2"/>
      <charset val="238"/>
    </font>
    <font>
      <b/>
      <sz val="18"/>
      <color theme="1"/>
      <name val="Century Gothic"/>
      <family val="2"/>
      <charset val="238"/>
    </font>
    <font>
      <sz val="18"/>
      <color theme="1"/>
      <name val="Century Gothic"/>
      <family val="2"/>
      <charset val="238"/>
    </font>
    <font>
      <b/>
      <sz val="12"/>
      <color theme="1"/>
      <name val="Century Gothic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rgb="FF333333"/>
      <name val="Arial"/>
      <family val="2"/>
      <charset val="238"/>
    </font>
    <font>
      <sz val="10"/>
      <color rgb="FF333333"/>
      <name val="Arial"/>
      <family val="2"/>
      <charset val="238"/>
    </font>
    <font>
      <sz val="10"/>
      <color rgb="FF333333"/>
      <name val="Century Gothic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/>
    <xf numFmtId="0" fontId="4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2" fillId="0" borderId="0" xfId="0" applyFont="1" applyFill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8" fillId="0" borderId="0" xfId="0" applyFont="1"/>
    <xf numFmtId="0" fontId="10" fillId="0" borderId="0" xfId="0" applyFont="1"/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1" xfId="0" applyFont="1" applyBorder="1" applyAlignment="1">
      <alignment vertical="center"/>
    </xf>
    <xf numFmtId="0" fontId="5" fillId="0" borderId="1" xfId="0" applyFont="1" applyBorder="1"/>
    <xf numFmtId="0" fontId="11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/>
    <xf numFmtId="0" fontId="1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/>
    <xf numFmtId="0" fontId="4" fillId="0" borderId="0" xfId="0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164" fontId="2" fillId="0" borderId="0" xfId="0" applyNumberFormat="1" applyFont="1"/>
    <xf numFmtId="164" fontId="2" fillId="0" borderId="1" xfId="0" applyNumberFormat="1" applyFont="1" applyBorder="1"/>
    <xf numFmtId="164" fontId="4" fillId="0" borderId="0" xfId="0" applyNumberFormat="1" applyFont="1"/>
    <xf numFmtId="0" fontId="16" fillId="0" borderId="0" xfId="0" applyFont="1"/>
    <xf numFmtId="164" fontId="2" fillId="0" borderId="0" xfId="0" applyNumberFormat="1" applyFont="1" applyAlignment="1"/>
    <xf numFmtId="0" fontId="0" fillId="0" borderId="0" xfId="0" applyAlignment="1">
      <alignment wrapText="1"/>
    </xf>
    <xf numFmtId="0" fontId="17" fillId="0" borderId="0" xfId="0" applyFont="1"/>
    <xf numFmtId="0" fontId="18" fillId="0" borderId="0" xfId="0" applyFont="1"/>
    <xf numFmtId="0" fontId="16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vertical="center" wrapText="1"/>
    </xf>
    <xf numFmtId="0" fontId="17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9" fillId="0" borderId="0" xfId="0" applyFont="1"/>
    <xf numFmtId="3" fontId="2" fillId="0" borderId="0" xfId="0" applyNumberFormat="1" applyFont="1" applyAlignment="1"/>
    <xf numFmtId="3" fontId="2" fillId="0" borderId="1" xfId="0" applyNumberFormat="1" applyFont="1" applyBorder="1" applyAlignment="1"/>
    <xf numFmtId="3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6" fillId="0" borderId="0" xfId="0" applyFont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2" borderId="0" xfId="0" applyFont="1" applyFill="1"/>
    <xf numFmtId="3" fontId="0" fillId="0" borderId="0" xfId="0" applyNumberFormat="1"/>
    <xf numFmtId="3" fontId="2" fillId="0" borderId="0" xfId="0" applyNumberFormat="1" applyFont="1" applyBorder="1"/>
    <xf numFmtId="3" fontId="2" fillId="0" borderId="0" xfId="0" applyNumberFormat="1" applyFont="1"/>
    <xf numFmtId="3" fontId="2" fillId="0" borderId="0" xfId="0" applyNumberFormat="1" applyFont="1" applyFill="1" applyBorder="1"/>
    <xf numFmtId="3" fontId="4" fillId="0" borderId="0" xfId="0" applyNumberFormat="1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view="pageBreakPreview" topLeftCell="A16" zoomScale="115" zoomScaleNormal="100" zoomScaleSheetLayoutView="115" workbookViewId="0">
      <selection activeCell="D22" sqref="D22"/>
    </sheetView>
  </sheetViews>
  <sheetFormatPr defaultRowHeight="15"/>
  <cols>
    <col min="2" max="2" width="50" customWidth="1"/>
    <col min="3" max="3" width="12" bestFit="1" customWidth="1"/>
    <col min="4" max="4" width="12.7109375" bestFit="1" customWidth="1"/>
  </cols>
  <sheetData>
    <row r="1" spans="1:5" ht="16.5">
      <c r="A1" s="4" t="s">
        <v>461</v>
      </c>
      <c r="B1" s="11"/>
      <c r="C1" s="11"/>
      <c r="D1" s="11"/>
      <c r="E1" s="11"/>
    </row>
    <row r="2" spans="1:5" ht="16.5">
      <c r="A2" s="4" t="s">
        <v>471</v>
      </c>
      <c r="B2" s="11"/>
      <c r="C2" s="11"/>
      <c r="D2" s="11"/>
      <c r="E2" s="11"/>
    </row>
    <row r="3" spans="1:5" ht="16.5">
      <c r="A3" s="21" t="s">
        <v>462</v>
      </c>
      <c r="B3" s="11"/>
      <c r="C3" s="11"/>
      <c r="D3" s="11"/>
      <c r="E3" s="11"/>
    </row>
    <row r="4" spans="1:5" ht="16.5">
      <c r="A4" s="21" t="s">
        <v>463</v>
      </c>
      <c r="B4" s="11"/>
      <c r="C4" s="11"/>
      <c r="D4" s="11"/>
      <c r="E4" s="11"/>
    </row>
    <row r="5" spans="1:5" ht="16.5">
      <c r="A5" s="22" t="s">
        <v>464</v>
      </c>
      <c r="B5" s="23"/>
      <c r="C5" s="23"/>
      <c r="D5" s="23"/>
      <c r="E5" s="23"/>
    </row>
    <row r="6" spans="1:5" ht="16.5">
      <c r="A6" s="24"/>
      <c r="B6" s="10"/>
      <c r="C6" s="10"/>
      <c r="D6" s="10"/>
      <c r="E6" s="10"/>
    </row>
    <row r="7" spans="1:5" ht="24">
      <c r="A7" s="25" t="s">
        <v>476</v>
      </c>
      <c r="B7" s="26"/>
      <c r="C7" s="26"/>
      <c r="D7" s="26"/>
      <c r="E7" s="26"/>
    </row>
    <row r="8" spans="1:5" ht="16.5">
      <c r="A8" s="27"/>
      <c r="B8" s="11"/>
      <c r="C8" s="11"/>
      <c r="D8" s="11"/>
      <c r="E8" s="11"/>
    </row>
    <row r="9" spans="1:5" ht="20.25">
      <c r="A9" s="28" t="s">
        <v>480</v>
      </c>
      <c r="B9" s="18"/>
      <c r="C9" s="18"/>
      <c r="D9" s="18"/>
      <c r="E9" s="18"/>
    </row>
    <row r="10" spans="1:5" ht="20.25">
      <c r="A10" s="28" t="s">
        <v>481</v>
      </c>
      <c r="B10" s="18"/>
      <c r="C10" s="18"/>
      <c r="D10" s="18"/>
      <c r="E10" s="18"/>
    </row>
    <row r="11" spans="1:5" ht="20.25">
      <c r="A11" s="28"/>
      <c r="B11" s="18"/>
      <c r="C11" s="18"/>
      <c r="D11" s="18"/>
      <c r="E11" s="18"/>
    </row>
    <row r="12" spans="1:5">
      <c r="A12" s="4" t="s">
        <v>466</v>
      </c>
      <c r="B12" s="2"/>
      <c r="C12" s="2"/>
      <c r="D12" s="2"/>
      <c r="E12" s="2"/>
    </row>
    <row r="13" spans="1:5">
      <c r="A13" s="29" t="s">
        <v>472</v>
      </c>
      <c r="B13" s="2"/>
      <c r="C13" s="2"/>
      <c r="D13" s="2"/>
      <c r="E13" s="2"/>
    </row>
    <row r="14" spans="1:5">
      <c r="A14" s="4" t="s">
        <v>496</v>
      </c>
      <c r="B14" s="2"/>
      <c r="C14" s="2"/>
      <c r="D14" s="2"/>
      <c r="E14" s="2"/>
    </row>
    <row r="15" spans="1:5">
      <c r="A15" s="4"/>
      <c r="B15" s="2"/>
      <c r="C15" s="2"/>
      <c r="D15" s="2"/>
      <c r="E15" s="2"/>
    </row>
    <row r="16" spans="1:5">
      <c r="A16" s="4" t="s">
        <v>467</v>
      </c>
      <c r="B16" s="2"/>
      <c r="C16" s="2"/>
      <c r="D16" s="2"/>
      <c r="E16" s="4"/>
    </row>
    <row r="17" spans="1:5">
      <c r="A17" s="29" t="s">
        <v>473</v>
      </c>
      <c r="B17" s="2"/>
      <c r="C17" s="2"/>
      <c r="D17" s="2"/>
      <c r="E17" s="4"/>
    </row>
    <row r="18" spans="1:5">
      <c r="A18" s="4" t="s">
        <v>474</v>
      </c>
      <c r="B18" s="2"/>
      <c r="C18" s="2"/>
      <c r="D18" s="2"/>
      <c r="E18" s="4"/>
    </row>
    <row r="19" spans="1:5">
      <c r="A19" s="4" t="s">
        <v>475</v>
      </c>
      <c r="B19" s="2"/>
      <c r="C19" s="2"/>
      <c r="D19" s="2"/>
      <c r="E19" s="4"/>
    </row>
    <row r="20" spans="1:5">
      <c r="A20" s="2"/>
      <c r="B20" s="2"/>
      <c r="C20" s="2"/>
      <c r="D20" s="2"/>
      <c r="E20" s="2"/>
    </row>
    <row r="21" spans="1:5">
      <c r="A21" s="30"/>
      <c r="B21" s="32" t="s">
        <v>482</v>
      </c>
      <c r="C21" s="68" t="s">
        <v>483</v>
      </c>
      <c r="D21" s="68"/>
      <c r="E21" s="68"/>
    </row>
    <row r="22" spans="1:5">
      <c r="A22" s="6"/>
      <c r="B22" s="2" t="s">
        <v>994</v>
      </c>
      <c r="C22" s="61"/>
      <c r="D22" s="38">
        <f>Munkanemösszesítő!D22</f>
        <v>0</v>
      </c>
      <c r="E22" s="61"/>
    </row>
    <row r="23" spans="1:5">
      <c r="A23" s="2"/>
      <c r="B23" s="2" t="s">
        <v>485</v>
      </c>
      <c r="C23" s="2"/>
      <c r="D23" s="38">
        <f>SUM(Munkanemösszesítő!D23:D41)+Munkanemösszesítő!D46</f>
        <v>0</v>
      </c>
      <c r="E23" s="2"/>
    </row>
    <row r="24" spans="1:5">
      <c r="A24" s="2"/>
      <c r="B24" s="2" t="s">
        <v>486</v>
      </c>
      <c r="C24" s="2"/>
      <c r="D24" s="34">
        <f>SUM(Munkanemösszesítő!D42:D43)</f>
        <v>0</v>
      </c>
      <c r="E24" s="2"/>
    </row>
    <row r="25" spans="1:5">
      <c r="A25" s="30"/>
      <c r="B25" s="30" t="s">
        <v>487</v>
      </c>
      <c r="C25" s="30"/>
      <c r="D25" s="35">
        <f>SUM(Munkanemösszesítő!D44:D45)</f>
        <v>0</v>
      </c>
      <c r="E25" s="30"/>
    </row>
    <row r="26" spans="1:5">
      <c r="A26" s="2"/>
      <c r="E26" s="2"/>
    </row>
    <row r="27" spans="1:5">
      <c r="A27" s="2"/>
      <c r="B27" s="2" t="s">
        <v>407</v>
      </c>
      <c r="C27" s="2"/>
      <c r="D27" s="34">
        <f>SUM(D22:D25)</f>
        <v>0</v>
      </c>
      <c r="E27" s="6" t="s">
        <v>468</v>
      </c>
    </row>
    <row r="28" spans="1:5">
      <c r="A28" s="2"/>
      <c r="B28" s="2"/>
      <c r="C28" s="2"/>
      <c r="D28" s="34"/>
      <c r="E28" s="2"/>
    </row>
    <row r="29" spans="1:5">
      <c r="A29" s="2"/>
      <c r="B29" s="7" t="s">
        <v>469</v>
      </c>
      <c r="C29" s="7"/>
      <c r="D29" s="36">
        <f>D27*0.27</f>
        <v>0</v>
      </c>
      <c r="E29" s="31" t="s">
        <v>468</v>
      </c>
    </row>
    <row r="30" spans="1:5">
      <c r="A30" s="2"/>
      <c r="B30" s="7" t="s">
        <v>470</v>
      </c>
      <c r="C30" s="7"/>
      <c r="D30" s="36">
        <f>D29+D27</f>
        <v>0</v>
      </c>
      <c r="E30" s="31" t="s">
        <v>468</v>
      </c>
    </row>
    <row r="31" spans="1:5">
      <c r="A31" s="2"/>
      <c r="B31" s="2"/>
      <c r="C31" s="2"/>
      <c r="D31" s="34"/>
      <c r="E31" s="2"/>
    </row>
    <row r="32" spans="1:5">
      <c r="A32" s="2"/>
      <c r="B32" s="2"/>
      <c r="C32" s="2"/>
      <c r="D32" s="34"/>
      <c r="E32" s="2"/>
    </row>
    <row r="33" spans="1:5">
      <c r="A33" s="2"/>
      <c r="B33" s="2"/>
      <c r="C33" s="2"/>
      <c r="D33" s="34"/>
      <c r="E33" s="2"/>
    </row>
    <row r="34" spans="1:5">
      <c r="A34" s="2"/>
      <c r="B34" s="2"/>
      <c r="C34" s="2"/>
      <c r="D34" s="2"/>
      <c r="E34" s="2"/>
    </row>
    <row r="35" spans="1:5">
      <c r="A35" s="2"/>
      <c r="B35" s="2"/>
      <c r="C35" s="2"/>
      <c r="D35" s="2"/>
      <c r="E35" s="2"/>
    </row>
    <row r="36" spans="1:5">
      <c r="A36" s="2"/>
      <c r="B36" s="2"/>
      <c r="C36" s="2"/>
      <c r="D36" s="2"/>
      <c r="E36" s="2"/>
    </row>
    <row r="37" spans="1:5">
      <c r="A37" s="2"/>
      <c r="B37" s="2"/>
      <c r="C37" s="2"/>
      <c r="D37" s="2"/>
      <c r="E37" s="2"/>
    </row>
    <row r="38" spans="1:5">
      <c r="A38" s="2"/>
      <c r="B38" s="2"/>
      <c r="C38" s="2"/>
      <c r="D38" s="2"/>
      <c r="E38" s="2"/>
    </row>
    <row r="39" spans="1:5">
      <c r="A39" s="2"/>
      <c r="B39" s="2"/>
      <c r="C39" s="2"/>
      <c r="D39" s="2"/>
      <c r="E39" s="2"/>
    </row>
    <row r="40" spans="1:5">
      <c r="A40" s="2"/>
      <c r="B40" s="2"/>
      <c r="C40" s="2"/>
      <c r="D40" s="2"/>
      <c r="E40" s="2"/>
    </row>
    <row r="41" spans="1:5">
      <c r="A41" s="2"/>
      <c r="B41" s="2"/>
      <c r="C41" s="2"/>
      <c r="D41" s="2"/>
      <c r="E41" s="2"/>
    </row>
    <row r="42" spans="1:5">
      <c r="A42" s="2"/>
      <c r="B42" s="2"/>
      <c r="C42" s="2"/>
      <c r="D42" s="2"/>
      <c r="E42" s="2"/>
    </row>
    <row r="43" spans="1:5">
      <c r="A43" s="2"/>
      <c r="B43" s="2"/>
      <c r="C43" s="2"/>
      <c r="D43" s="2"/>
      <c r="E43" s="2"/>
    </row>
    <row r="44" spans="1:5">
      <c r="A44" s="2"/>
      <c r="B44" s="2"/>
      <c r="C44" s="2"/>
      <c r="D44" s="2"/>
      <c r="E44" s="2"/>
    </row>
    <row r="45" spans="1:5">
      <c r="A45" s="2"/>
      <c r="B45" s="2"/>
      <c r="C45" s="2"/>
      <c r="D45" s="2"/>
      <c r="E45" s="2"/>
    </row>
    <row r="46" spans="1:5">
      <c r="A46" s="2"/>
      <c r="B46" s="2"/>
      <c r="C46" s="2"/>
      <c r="D46" s="2"/>
      <c r="E46" s="2"/>
    </row>
    <row r="47" spans="1:5">
      <c r="A47" s="2"/>
      <c r="B47" s="2"/>
      <c r="C47" s="2"/>
      <c r="D47" s="2"/>
      <c r="E47" s="2"/>
    </row>
    <row r="48" spans="1:5">
      <c r="A48" s="2"/>
      <c r="B48" s="2"/>
      <c r="C48" s="2"/>
      <c r="D48" s="2"/>
      <c r="E48" s="2"/>
    </row>
    <row r="49" spans="1:9">
      <c r="A49" s="2"/>
      <c r="B49" s="2"/>
      <c r="C49" s="2"/>
      <c r="D49" s="2"/>
      <c r="E49" s="2"/>
    </row>
    <row r="59" spans="1:9">
      <c r="I59" s="2"/>
    </row>
  </sheetData>
  <mergeCells count="1">
    <mergeCell ref="C21:E21"/>
  </mergeCells>
  <pageMargins left="0.7" right="0.7" top="0.75" bottom="0.75" header="0.3" footer="0.3"/>
  <pageSetup paperSize="9" scale="84" orientation="landscape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2"/>
  <sheetViews>
    <sheetView view="pageBreakPreview" topLeftCell="A31" zoomScale="130" zoomScaleNormal="100" zoomScaleSheetLayoutView="130" workbookViewId="0">
      <selection activeCell="A59" sqref="A59"/>
    </sheetView>
  </sheetViews>
  <sheetFormatPr defaultColWidth="9.140625" defaultRowHeight="13.5"/>
  <cols>
    <col min="1" max="1" width="75.7109375" style="2" customWidth="1"/>
    <col min="2" max="5" width="9.140625" style="2"/>
    <col min="6" max="6" width="12.85546875" style="2" bestFit="1" customWidth="1"/>
    <col min="7" max="16384" width="9.140625" style="2"/>
  </cols>
  <sheetData>
    <row r="1" spans="1:6">
      <c r="A1" s="7" t="s">
        <v>414</v>
      </c>
    </row>
    <row r="3" spans="1:6">
      <c r="A3" s="6" t="s">
        <v>99</v>
      </c>
      <c r="B3" s="6" t="s">
        <v>101</v>
      </c>
      <c r="C3" s="6" t="s">
        <v>100</v>
      </c>
      <c r="D3" s="6" t="s">
        <v>102</v>
      </c>
      <c r="E3" s="6"/>
      <c r="F3" s="14" t="s">
        <v>103</v>
      </c>
    </row>
    <row r="5" spans="1:6">
      <c r="A5" s="1" t="s">
        <v>232</v>
      </c>
    </row>
    <row r="6" spans="1:6">
      <c r="A6" s="3" t="s">
        <v>233</v>
      </c>
    </row>
    <row r="7" spans="1:6">
      <c r="A7" s="3" t="s">
        <v>497</v>
      </c>
    </row>
    <row r="9" spans="1:6">
      <c r="A9" s="3" t="s">
        <v>28</v>
      </c>
    </row>
    <row r="10" spans="1:6">
      <c r="A10" s="3" t="s">
        <v>171</v>
      </c>
    </row>
    <row r="11" spans="1:6">
      <c r="A11" s="3" t="s">
        <v>172</v>
      </c>
    </row>
    <row r="12" spans="1:6">
      <c r="A12" s="3" t="s">
        <v>175</v>
      </c>
    </row>
    <row r="13" spans="1:6">
      <c r="A13" s="3" t="s">
        <v>177</v>
      </c>
    </row>
    <row r="14" spans="1:6">
      <c r="A14" s="3" t="s">
        <v>176</v>
      </c>
    </row>
    <row r="15" spans="1:6">
      <c r="A15" s="3" t="s">
        <v>173</v>
      </c>
    </row>
    <row r="16" spans="1:6">
      <c r="A16" s="3" t="s">
        <v>174</v>
      </c>
    </row>
    <row r="17" spans="1:6" ht="26.25">
      <c r="A17" s="55" t="s">
        <v>838</v>
      </c>
      <c r="B17" s="2">
        <v>12</v>
      </c>
      <c r="C17" s="2" t="s">
        <v>111</v>
      </c>
      <c r="E17" s="2" t="s">
        <v>112</v>
      </c>
      <c r="F17" s="2">
        <f>B17*D17</f>
        <v>0</v>
      </c>
    </row>
    <row r="19" spans="1:6">
      <c r="A19" s="1" t="s">
        <v>178</v>
      </c>
    </row>
    <row r="20" spans="1:6">
      <c r="A20" s="3" t="s">
        <v>179</v>
      </c>
    </row>
    <row r="21" spans="1:6">
      <c r="A21" s="3" t="s">
        <v>497</v>
      </c>
    </row>
    <row r="23" spans="1:6">
      <c r="A23" s="3" t="s">
        <v>28</v>
      </c>
    </row>
    <row r="24" spans="1:6">
      <c r="A24" s="3" t="s">
        <v>171</v>
      </c>
    </row>
    <row r="25" spans="1:6">
      <c r="A25" s="3" t="s">
        <v>172</v>
      </c>
    </row>
    <row r="26" spans="1:6">
      <c r="A26" s="3" t="s">
        <v>180</v>
      </c>
    </row>
    <row r="27" spans="1:6">
      <c r="A27" s="3" t="s">
        <v>181</v>
      </c>
    </row>
    <row r="28" spans="1:6">
      <c r="A28" s="3" t="s">
        <v>176</v>
      </c>
    </row>
    <row r="29" spans="1:6">
      <c r="A29" s="3" t="s">
        <v>173</v>
      </c>
    </row>
    <row r="30" spans="1:6">
      <c r="A30" s="3" t="s">
        <v>174</v>
      </c>
    </row>
    <row r="31" spans="1:6" ht="26.25">
      <c r="A31" s="55" t="s">
        <v>839</v>
      </c>
      <c r="B31" s="2">
        <v>2</v>
      </c>
      <c r="C31" s="2" t="s">
        <v>111</v>
      </c>
      <c r="E31" s="2" t="s">
        <v>112</v>
      </c>
      <c r="F31" s="2">
        <f>B31*D31</f>
        <v>0</v>
      </c>
    </row>
    <row r="33" spans="1:6">
      <c r="A33" s="1" t="s">
        <v>169</v>
      </c>
    </row>
    <row r="34" spans="1:6">
      <c r="A34" s="3" t="s">
        <v>170</v>
      </c>
    </row>
    <row r="35" spans="1:6">
      <c r="A35" s="3" t="s">
        <v>497</v>
      </c>
    </row>
    <row r="37" spans="1:6">
      <c r="A37" s="3" t="s">
        <v>28</v>
      </c>
    </row>
    <row r="38" spans="1:6">
      <c r="A38" s="3" t="s">
        <v>171</v>
      </c>
    </row>
    <row r="39" spans="1:6">
      <c r="A39" s="3" t="s">
        <v>172</v>
      </c>
    </row>
    <row r="40" spans="1:6">
      <c r="A40" s="3" t="s">
        <v>175</v>
      </c>
    </row>
    <row r="41" spans="1:6">
      <c r="A41" s="3" t="s">
        <v>234</v>
      </c>
    </row>
    <row r="42" spans="1:6">
      <c r="A42" s="3" t="s">
        <v>235</v>
      </c>
    </row>
    <row r="43" spans="1:6">
      <c r="A43" s="3" t="s">
        <v>173</v>
      </c>
    </row>
    <row r="44" spans="1:6">
      <c r="A44" s="3" t="s">
        <v>174</v>
      </c>
    </row>
    <row r="45" spans="1:6" ht="26.25">
      <c r="A45" s="55" t="s">
        <v>840</v>
      </c>
      <c r="B45" s="2">
        <v>5</v>
      </c>
      <c r="C45" s="2" t="s">
        <v>111</v>
      </c>
      <c r="E45" s="2" t="s">
        <v>112</v>
      </c>
      <c r="F45" s="2">
        <f>B45*D45</f>
        <v>0</v>
      </c>
    </row>
    <row r="47" spans="1:6">
      <c r="A47" s="1" t="s">
        <v>236</v>
      </c>
    </row>
    <row r="48" spans="1:6">
      <c r="A48" s="3" t="s">
        <v>237</v>
      </c>
    </row>
    <row r="49" spans="1:6">
      <c r="A49" s="3" t="s">
        <v>497</v>
      </c>
    </row>
    <row r="51" spans="1:6">
      <c r="A51" s="3" t="s">
        <v>28</v>
      </c>
    </row>
    <row r="52" spans="1:6">
      <c r="A52" s="3" t="s">
        <v>171</v>
      </c>
    </row>
    <row r="53" spans="1:6">
      <c r="A53" s="3" t="s">
        <v>172</v>
      </c>
    </row>
    <row r="54" spans="1:6">
      <c r="A54" s="3" t="s">
        <v>175</v>
      </c>
    </row>
    <row r="55" spans="1:6">
      <c r="A55" s="3" t="s">
        <v>238</v>
      </c>
    </row>
    <row r="56" spans="1:6">
      <c r="A56" s="3" t="s">
        <v>239</v>
      </c>
    </row>
    <row r="57" spans="1:6">
      <c r="A57" s="3" t="s">
        <v>173</v>
      </c>
    </row>
    <row r="58" spans="1:6">
      <c r="A58" s="3" t="s">
        <v>174</v>
      </c>
    </row>
    <row r="59" spans="1:6" ht="26.25">
      <c r="A59" s="55" t="s">
        <v>841</v>
      </c>
      <c r="B59" s="2">
        <v>4</v>
      </c>
      <c r="C59" s="2" t="s">
        <v>111</v>
      </c>
      <c r="E59" s="2" t="s">
        <v>112</v>
      </c>
      <c r="F59" s="2">
        <f>B59*D59</f>
        <v>0</v>
      </c>
    </row>
    <row r="62" spans="1:6">
      <c r="F62" s="7">
        <f>SUM(F5:F59)</f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unka1"/>
  <dimension ref="A1:F54"/>
  <sheetViews>
    <sheetView view="pageBreakPreview" topLeftCell="A20" zoomScale="115" zoomScaleNormal="85" zoomScaleSheetLayoutView="115" workbookViewId="0">
      <selection activeCell="A54" sqref="A54"/>
    </sheetView>
  </sheetViews>
  <sheetFormatPr defaultColWidth="9.140625" defaultRowHeight="13.5"/>
  <cols>
    <col min="1" max="1" width="75.7109375" style="2" customWidth="1"/>
    <col min="2" max="5" width="9.140625" style="2"/>
    <col min="6" max="6" width="12.85546875" style="2" bestFit="1" customWidth="1"/>
    <col min="7" max="16384" width="9.140625" style="2"/>
  </cols>
  <sheetData>
    <row r="1" spans="1:6">
      <c r="A1" s="7" t="s">
        <v>415</v>
      </c>
    </row>
    <row r="3" spans="1:6">
      <c r="A3" s="6" t="s">
        <v>99</v>
      </c>
      <c r="B3" s="6" t="s">
        <v>101</v>
      </c>
      <c r="C3" s="6" t="s">
        <v>100</v>
      </c>
      <c r="D3" s="6" t="s">
        <v>102</v>
      </c>
      <c r="E3" s="6"/>
      <c r="F3" s="14" t="s">
        <v>103</v>
      </c>
    </row>
    <row r="5" spans="1:6">
      <c r="A5" s="1" t="s">
        <v>32</v>
      </c>
    </row>
    <row r="6" spans="1:6">
      <c r="A6" s="3" t="s">
        <v>33</v>
      </c>
      <c r="B6" s="4"/>
      <c r="C6" s="4"/>
    </row>
    <row r="7" spans="1:6">
      <c r="A7" s="3" t="s">
        <v>497</v>
      </c>
      <c r="B7" s="4"/>
      <c r="C7" s="4"/>
    </row>
    <row r="8" spans="1:6">
      <c r="B8" s="4"/>
      <c r="C8" s="4"/>
    </row>
    <row r="9" spans="1:6">
      <c r="A9" s="3" t="s">
        <v>28</v>
      </c>
      <c r="B9" s="4"/>
      <c r="C9" s="4"/>
    </row>
    <row r="10" spans="1:6">
      <c r="A10" s="3" t="s">
        <v>34</v>
      </c>
      <c r="B10" s="4"/>
      <c r="C10" s="4"/>
    </row>
    <row r="11" spans="1:6">
      <c r="A11" s="3" t="s">
        <v>18</v>
      </c>
      <c r="B11" s="4"/>
      <c r="C11" s="4"/>
    </row>
    <row r="12" spans="1:6">
      <c r="A12" s="3" t="s">
        <v>35</v>
      </c>
      <c r="B12" s="4"/>
      <c r="C12" s="4"/>
    </row>
    <row r="13" spans="1:6">
      <c r="A13" s="3" t="s">
        <v>36</v>
      </c>
      <c r="B13" s="4"/>
      <c r="C13" s="4"/>
    </row>
    <row r="14" spans="1:6">
      <c r="A14" s="3" t="s">
        <v>37</v>
      </c>
      <c r="B14" s="4"/>
      <c r="C14" s="4"/>
    </row>
    <row r="15" spans="1:6">
      <c r="A15" s="3" t="s">
        <v>38</v>
      </c>
      <c r="B15" s="4"/>
      <c r="C15" s="4"/>
    </row>
    <row r="16" spans="1:6">
      <c r="A16" s="3" t="s">
        <v>39</v>
      </c>
      <c r="B16" s="4"/>
      <c r="C16" s="4"/>
    </row>
    <row r="17" spans="1:6">
      <c r="A17" s="1" t="s">
        <v>40</v>
      </c>
      <c r="B17" s="4">
        <v>101.07</v>
      </c>
      <c r="C17" s="4" t="s">
        <v>11</v>
      </c>
      <c r="E17" s="2" t="s">
        <v>97</v>
      </c>
      <c r="F17" s="2">
        <f>B17*D17</f>
        <v>0</v>
      </c>
    </row>
    <row r="18" spans="1:6">
      <c r="A18" s="1"/>
      <c r="B18" s="4"/>
      <c r="C18" s="4"/>
    </row>
    <row r="19" spans="1:6">
      <c r="A19" s="1" t="s">
        <v>165</v>
      </c>
      <c r="B19" s="4"/>
      <c r="C19" s="4"/>
    </row>
    <row r="20" spans="1:6">
      <c r="A20" s="3" t="s">
        <v>166</v>
      </c>
      <c r="B20" s="4"/>
      <c r="C20" s="4"/>
    </row>
    <row r="21" spans="1:6">
      <c r="A21" s="3" t="s">
        <v>497</v>
      </c>
      <c r="B21" s="4"/>
      <c r="C21" s="4"/>
    </row>
    <row r="23" spans="1:6">
      <c r="A23" s="3" t="s">
        <v>28</v>
      </c>
    </row>
    <row r="24" spans="1:6">
      <c r="A24" s="3" t="s">
        <v>34</v>
      </c>
    </row>
    <row r="25" spans="1:6">
      <c r="A25" s="3" t="s">
        <v>152</v>
      </c>
    </row>
    <row r="26" spans="1:6">
      <c r="A26" s="3" t="s">
        <v>153</v>
      </c>
    </row>
    <row r="27" spans="1:6">
      <c r="A27" s="3" t="s">
        <v>36</v>
      </c>
    </row>
    <row r="28" spans="1:6">
      <c r="A28" s="3" t="s">
        <v>154</v>
      </c>
    </row>
    <row r="29" spans="1:6">
      <c r="A29" s="3" t="s">
        <v>155</v>
      </c>
    </row>
    <row r="30" spans="1:6">
      <c r="A30" s="3" t="s">
        <v>156</v>
      </c>
    </row>
    <row r="31" spans="1:6">
      <c r="A31" s="3" t="s">
        <v>167</v>
      </c>
    </row>
    <row r="32" spans="1:6">
      <c r="A32" s="3" t="s">
        <v>168</v>
      </c>
    </row>
    <row r="33" spans="1:6">
      <c r="A33" s="1" t="s">
        <v>842</v>
      </c>
    </row>
    <row r="34" spans="1:6">
      <c r="A34" s="1" t="s">
        <v>843</v>
      </c>
      <c r="B34" s="2">
        <v>51.67</v>
      </c>
      <c r="C34" s="2" t="s">
        <v>11</v>
      </c>
      <c r="E34" s="2" t="s">
        <v>97</v>
      </c>
      <c r="F34" s="2">
        <f>B34*D34</f>
        <v>0</v>
      </c>
    </row>
    <row r="36" spans="1:6">
      <c r="A36" s="1" t="s">
        <v>158</v>
      </c>
    </row>
    <row r="37" spans="1:6">
      <c r="A37" s="3" t="s">
        <v>159</v>
      </c>
    </row>
    <row r="38" spans="1:6">
      <c r="A38" s="3" t="s">
        <v>497</v>
      </c>
    </row>
    <row r="40" spans="1:6">
      <c r="A40" s="3" t="s">
        <v>28</v>
      </c>
    </row>
    <row r="41" spans="1:6">
      <c r="A41" s="3" t="s">
        <v>34</v>
      </c>
    </row>
    <row r="42" spans="1:6">
      <c r="A42" s="3" t="s">
        <v>160</v>
      </c>
    </row>
    <row r="43" spans="1:6">
      <c r="A43" s="3" t="s">
        <v>161</v>
      </c>
    </row>
    <row r="44" spans="1:6">
      <c r="A44" s="3" t="s">
        <v>36</v>
      </c>
    </row>
    <row r="45" spans="1:6">
      <c r="A45" s="3" t="s">
        <v>154</v>
      </c>
    </row>
    <row r="46" spans="1:6">
      <c r="A46" s="3" t="s">
        <v>162</v>
      </c>
    </row>
    <row r="47" spans="1:6">
      <c r="A47" s="3" t="s">
        <v>163</v>
      </c>
    </row>
    <row r="48" spans="1:6">
      <c r="A48" s="3" t="s">
        <v>164</v>
      </c>
    </row>
    <row r="49" spans="1:6">
      <c r="A49" s="3" t="s">
        <v>157</v>
      </c>
    </row>
    <row r="50" spans="1:6">
      <c r="A50" s="1" t="s">
        <v>844</v>
      </c>
    </row>
    <row r="51" spans="1:6">
      <c r="A51" s="1" t="s">
        <v>845</v>
      </c>
      <c r="B51" s="2">
        <v>49.35</v>
      </c>
      <c r="C51" s="2" t="s">
        <v>11</v>
      </c>
      <c r="E51" s="2" t="s">
        <v>97</v>
      </c>
      <c r="F51" s="2">
        <f>B51*D51</f>
        <v>0</v>
      </c>
    </row>
    <row r="54" spans="1:6">
      <c r="F54" s="7">
        <f>SUM(F9:F51)</f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7"/>
  <sheetViews>
    <sheetView view="pageBreakPreview" zoomScale="160" zoomScaleNormal="100" zoomScaleSheetLayoutView="160" workbookViewId="0">
      <selection activeCell="A7" sqref="A7"/>
    </sheetView>
  </sheetViews>
  <sheetFormatPr defaultColWidth="9.140625" defaultRowHeight="13.5"/>
  <cols>
    <col min="1" max="1" width="75.7109375" style="2" customWidth="1"/>
    <col min="2" max="5" width="9.140625" style="2"/>
    <col min="6" max="6" width="12.85546875" style="2" bestFit="1" customWidth="1"/>
    <col min="7" max="16384" width="9.140625" style="2"/>
  </cols>
  <sheetData>
    <row r="1" spans="1:6">
      <c r="A1" s="7" t="s">
        <v>416</v>
      </c>
    </row>
    <row r="3" spans="1:6">
      <c r="A3" s="6" t="s">
        <v>99</v>
      </c>
      <c r="B3" s="6" t="s">
        <v>101</v>
      </c>
      <c r="C3" s="6" t="s">
        <v>100</v>
      </c>
      <c r="D3" s="6" t="s">
        <v>102</v>
      </c>
      <c r="E3" s="6"/>
      <c r="F3" s="14" t="s">
        <v>103</v>
      </c>
    </row>
    <row r="5" spans="1:6">
      <c r="A5" s="1" t="s">
        <v>42</v>
      </c>
    </row>
    <row r="6" spans="1:6">
      <c r="A6" s="3" t="s">
        <v>43</v>
      </c>
      <c r="B6" s="4"/>
      <c r="C6" s="4"/>
    </row>
    <row r="7" spans="1:6">
      <c r="A7" s="3" t="s">
        <v>497</v>
      </c>
      <c r="B7" s="4"/>
      <c r="C7" s="4"/>
    </row>
    <row r="8" spans="1:6">
      <c r="B8" s="4"/>
      <c r="C8" s="4"/>
    </row>
    <row r="9" spans="1:6">
      <c r="A9" s="3" t="s">
        <v>28</v>
      </c>
      <c r="B9" s="4"/>
      <c r="C9" s="4"/>
    </row>
    <row r="10" spans="1:6">
      <c r="A10" s="3" t="s">
        <v>44</v>
      </c>
      <c r="B10" s="4"/>
      <c r="C10" s="4"/>
    </row>
    <row r="11" spans="1:6">
      <c r="A11" s="3" t="s">
        <v>18</v>
      </c>
      <c r="B11" s="4"/>
      <c r="C11" s="4"/>
    </row>
    <row r="12" spans="1:6" ht="14.25">
      <c r="A12" s="17" t="s">
        <v>45</v>
      </c>
      <c r="B12" s="4"/>
      <c r="C12" s="4"/>
    </row>
    <row r="13" spans="1:6">
      <c r="A13" s="1" t="s">
        <v>46</v>
      </c>
      <c r="B13" s="4">
        <v>136.56</v>
      </c>
      <c r="C13" s="4" t="s">
        <v>11</v>
      </c>
      <c r="E13" s="2" t="s">
        <v>97</v>
      </c>
      <c r="F13" s="2">
        <f>B13*D13</f>
        <v>0</v>
      </c>
    </row>
    <row r="14" spans="1:6">
      <c r="A14" s="1"/>
      <c r="B14" s="4"/>
      <c r="C14" s="4"/>
    </row>
    <row r="15" spans="1:6">
      <c r="A15" s="3"/>
      <c r="B15" s="4"/>
      <c r="C15" s="4"/>
    </row>
    <row r="16" spans="1:6">
      <c r="A16" s="3"/>
      <c r="B16" s="4"/>
      <c r="C16" s="4"/>
      <c r="F16" s="7">
        <f>F13</f>
        <v>0</v>
      </c>
    </row>
    <row r="17" spans="1:3">
      <c r="A17" s="3"/>
      <c r="B17" s="4"/>
      <c r="C17" s="4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0"/>
  <sheetViews>
    <sheetView view="pageBreakPreview" topLeftCell="A88" zoomScale="130" zoomScaleNormal="100" zoomScaleSheetLayoutView="130" workbookViewId="0">
      <selection activeCell="A108" sqref="A108"/>
    </sheetView>
  </sheetViews>
  <sheetFormatPr defaultColWidth="9.140625" defaultRowHeight="13.5"/>
  <cols>
    <col min="1" max="1" width="75.7109375" style="2" customWidth="1"/>
    <col min="2" max="5" width="9.140625" style="2"/>
    <col min="6" max="6" width="12.85546875" style="2" bestFit="1" customWidth="1"/>
    <col min="7" max="16384" width="9.140625" style="2"/>
  </cols>
  <sheetData>
    <row r="1" spans="1:6">
      <c r="A1" s="7" t="s">
        <v>417</v>
      </c>
    </row>
    <row r="3" spans="1:6">
      <c r="A3" s="6" t="s">
        <v>99</v>
      </c>
      <c r="B3" s="6" t="s">
        <v>101</v>
      </c>
      <c r="C3" s="6" t="s">
        <v>100</v>
      </c>
      <c r="D3" s="6" t="s">
        <v>102</v>
      </c>
      <c r="E3" s="6"/>
      <c r="F3" s="14" t="s">
        <v>103</v>
      </c>
    </row>
    <row r="5" spans="1:6">
      <c r="A5" s="1" t="s">
        <v>57</v>
      </c>
    </row>
    <row r="6" spans="1:6">
      <c r="A6" s="3" t="s">
        <v>58</v>
      </c>
      <c r="B6" s="4"/>
      <c r="C6" s="4"/>
    </row>
    <row r="7" spans="1:6">
      <c r="A7" s="3" t="s">
        <v>497</v>
      </c>
      <c r="B7" s="4"/>
      <c r="C7" s="4"/>
    </row>
    <row r="8" spans="1:6">
      <c r="B8" s="4"/>
      <c r="C8" s="4"/>
    </row>
    <row r="9" spans="1:6">
      <c r="A9" s="3" t="s">
        <v>28</v>
      </c>
      <c r="B9" s="4"/>
      <c r="C9" s="4"/>
    </row>
    <row r="10" spans="1:6">
      <c r="A10" s="3" t="s">
        <v>59</v>
      </c>
      <c r="B10" s="4"/>
      <c r="C10" s="4"/>
    </row>
    <row r="11" spans="1:6">
      <c r="A11" s="3" t="s">
        <v>18</v>
      </c>
      <c r="B11" s="4"/>
      <c r="C11" s="4"/>
    </row>
    <row r="12" spans="1:6">
      <c r="A12" s="3" t="s">
        <v>60</v>
      </c>
      <c r="B12" s="4"/>
      <c r="C12" s="4"/>
    </row>
    <row r="13" spans="1:6">
      <c r="A13" s="1" t="s">
        <v>61</v>
      </c>
      <c r="B13" s="4">
        <v>94.18</v>
      </c>
      <c r="C13" s="4" t="s">
        <v>11</v>
      </c>
      <c r="E13" s="2" t="s">
        <v>97</v>
      </c>
      <c r="F13" s="2">
        <f>B13*D13</f>
        <v>0</v>
      </c>
    </row>
    <row r="15" spans="1:6">
      <c r="A15" s="1" t="s">
        <v>69</v>
      </c>
    </row>
    <row r="16" spans="1:6">
      <c r="A16" s="3" t="s">
        <v>70</v>
      </c>
      <c r="B16" s="4"/>
      <c r="C16" s="4"/>
    </row>
    <row r="17" spans="1:6">
      <c r="A17" s="3" t="s">
        <v>497</v>
      </c>
      <c r="B17" s="4"/>
      <c r="C17" s="4"/>
    </row>
    <row r="18" spans="1:6">
      <c r="B18" s="4"/>
      <c r="C18" s="4"/>
    </row>
    <row r="19" spans="1:6">
      <c r="A19" s="3" t="s">
        <v>28</v>
      </c>
      <c r="B19" s="4"/>
      <c r="C19" s="4"/>
    </row>
    <row r="20" spans="1:6">
      <c r="A20" s="3" t="s">
        <v>59</v>
      </c>
      <c r="B20" s="4"/>
      <c r="C20" s="4"/>
    </row>
    <row r="21" spans="1:6">
      <c r="A21" s="3" t="s">
        <v>18</v>
      </c>
      <c r="B21" s="4"/>
      <c r="C21" s="4"/>
    </row>
    <row r="22" spans="1:6">
      <c r="A22" s="3" t="s">
        <v>71</v>
      </c>
      <c r="B22" s="4"/>
      <c r="C22" s="4"/>
    </row>
    <row r="23" spans="1:6">
      <c r="A23" s="1" t="s">
        <v>72</v>
      </c>
      <c r="B23" s="4">
        <v>131.55000000000001</v>
      </c>
      <c r="C23" s="4" t="s">
        <v>11</v>
      </c>
      <c r="E23" s="2" t="s">
        <v>97</v>
      </c>
      <c r="F23" s="2">
        <f t="shared" ref="F23:F73" si="0">B23*D23</f>
        <v>0</v>
      </c>
    </row>
    <row r="25" spans="1:6">
      <c r="A25" s="1" t="s">
        <v>73</v>
      </c>
    </row>
    <row r="26" spans="1:6">
      <c r="A26" s="3" t="s">
        <v>74</v>
      </c>
      <c r="B26" s="4"/>
      <c r="C26" s="4"/>
    </row>
    <row r="27" spans="1:6">
      <c r="A27" s="3" t="s">
        <v>497</v>
      </c>
      <c r="B27" s="4"/>
      <c r="C27" s="4"/>
    </row>
    <row r="28" spans="1:6">
      <c r="B28" s="4"/>
      <c r="C28" s="4"/>
    </row>
    <row r="29" spans="1:6">
      <c r="A29" s="3" t="s">
        <v>28</v>
      </c>
      <c r="B29" s="4"/>
      <c r="C29" s="4"/>
    </row>
    <row r="30" spans="1:6">
      <c r="A30" s="3" t="s">
        <v>59</v>
      </c>
      <c r="B30" s="4"/>
      <c r="C30" s="4"/>
    </row>
    <row r="31" spans="1:6">
      <c r="A31" s="3" t="s">
        <v>18</v>
      </c>
      <c r="B31" s="4"/>
      <c r="C31" s="4"/>
    </row>
    <row r="32" spans="1:6">
      <c r="A32" s="1" t="s">
        <v>75</v>
      </c>
      <c r="B32" s="4">
        <v>109.3</v>
      </c>
      <c r="C32" s="4" t="s">
        <v>53</v>
      </c>
      <c r="E32" s="2" t="s">
        <v>98</v>
      </c>
      <c r="F32" s="2">
        <f t="shared" si="0"/>
        <v>0</v>
      </c>
    </row>
    <row r="33" spans="1:6">
      <c r="A33" s="1"/>
      <c r="B33" s="4"/>
      <c r="C33" s="4"/>
    </row>
    <row r="34" spans="1:6">
      <c r="A34" s="1" t="s">
        <v>104</v>
      </c>
      <c r="B34" s="4"/>
      <c r="C34" s="4"/>
    </row>
    <row r="35" spans="1:6">
      <c r="A35" s="3" t="s">
        <v>105</v>
      </c>
      <c r="B35" s="4"/>
      <c r="C35" s="4"/>
    </row>
    <row r="36" spans="1:6">
      <c r="A36" s="3" t="s">
        <v>497</v>
      </c>
      <c r="B36" s="4"/>
      <c r="C36" s="4"/>
    </row>
    <row r="38" spans="1:6">
      <c r="A38" s="3" t="s">
        <v>28</v>
      </c>
    </row>
    <row r="39" spans="1:6">
      <c r="A39" s="3" t="s">
        <v>59</v>
      </c>
    </row>
    <row r="40" spans="1:6">
      <c r="A40" s="3" t="s">
        <v>18</v>
      </c>
    </row>
    <row r="41" spans="1:6">
      <c r="A41" s="3" t="s">
        <v>106</v>
      </c>
    </row>
    <row r="42" spans="1:6">
      <c r="A42" s="1" t="s">
        <v>107</v>
      </c>
      <c r="B42" s="2">
        <v>98.4</v>
      </c>
      <c r="C42" s="2" t="s">
        <v>11</v>
      </c>
      <c r="E42" s="2" t="s">
        <v>97</v>
      </c>
      <c r="F42" s="2">
        <f t="shared" si="0"/>
        <v>0</v>
      </c>
    </row>
    <row r="44" spans="1:6">
      <c r="A44" s="1" t="s">
        <v>364</v>
      </c>
    </row>
    <row r="45" spans="1:6">
      <c r="A45" s="3" t="s">
        <v>365</v>
      </c>
    </row>
    <row r="46" spans="1:6">
      <c r="A46" s="3" t="s">
        <v>497</v>
      </c>
    </row>
    <row r="48" spans="1:6">
      <c r="A48" s="3" t="s">
        <v>28</v>
      </c>
    </row>
    <row r="49" spans="1:6">
      <c r="A49" s="3" t="s">
        <v>59</v>
      </c>
    </row>
    <row r="50" spans="1:6">
      <c r="A50" s="3" t="s">
        <v>366</v>
      </c>
    </row>
    <row r="51" spans="1:6">
      <c r="A51" s="3" t="s">
        <v>367</v>
      </c>
    </row>
    <row r="52" spans="1:6">
      <c r="A52" s="1" t="s">
        <v>368</v>
      </c>
      <c r="B52" s="2">
        <v>915.4</v>
      </c>
      <c r="C52" s="2" t="s">
        <v>53</v>
      </c>
      <c r="E52" s="2" t="s">
        <v>98</v>
      </c>
      <c r="F52" s="2">
        <f t="shared" si="0"/>
        <v>0</v>
      </c>
    </row>
    <row r="54" spans="1:6">
      <c r="A54" s="1" t="s">
        <v>377</v>
      </c>
    </row>
    <row r="55" spans="1:6">
      <c r="A55" s="3" t="s">
        <v>378</v>
      </c>
    </row>
    <row r="56" spans="1:6">
      <c r="A56" s="3" t="s">
        <v>497</v>
      </c>
    </row>
    <row r="58" spans="1:6">
      <c r="A58" s="3" t="s">
        <v>28</v>
      </c>
    </row>
    <row r="59" spans="1:6">
      <c r="A59" s="3" t="s">
        <v>59</v>
      </c>
    </row>
    <row r="60" spans="1:6">
      <c r="A60" s="3" t="s">
        <v>366</v>
      </c>
    </row>
    <row r="61" spans="1:6">
      <c r="A61" s="3" t="s">
        <v>367</v>
      </c>
    </row>
    <row r="62" spans="1:6">
      <c r="A62" s="1" t="s">
        <v>379</v>
      </c>
      <c r="B62" s="2">
        <v>183.08</v>
      </c>
      <c r="C62" s="2" t="s">
        <v>11</v>
      </c>
      <c r="E62" s="2" t="s">
        <v>97</v>
      </c>
      <c r="F62" s="2">
        <f t="shared" si="0"/>
        <v>0</v>
      </c>
    </row>
    <row r="64" spans="1:6">
      <c r="A64" s="1" t="s">
        <v>369</v>
      </c>
    </row>
    <row r="65" spans="1:6">
      <c r="A65" s="3" t="s">
        <v>370</v>
      </c>
    </row>
    <row r="66" spans="1:6">
      <c r="A66" s="3" t="s">
        <v>497</v>
      </c>
    </row>
    <row r="68" spans="1:6">
      <c r="A68" s="3" t="s">
        <v>28</v>
      </c>
    </row>
    <row r="69" spans="1:6">
      <c r="A69" s="3" t="s">
        <v>59</v>
      </c>
    </row>
    <row r="70" spans="1:6">
      <c r="A70" s="3" t="s">
        <v>371</v>
      </c>
    </row>
    <row r="71" spans="1:6">
      <c r="A71" s="3" t="s">
        <v>372</v>
      </c>
    </row>
    <row r="72" spans="1:6">
      <c r="A72" s="3" t="s">
        <v>373</v>
      </c>
    </row>
    <row r="73" spans="1:6">
      <c r="A73" s="1" t="s">
        <v>374</v>
      </c>
      <c r="B73" s="2">
        <v>0.4</v>
      </c>
      <c r="C73" s="2" t="s">
        <v>375</v>
      </c>
      <c r="E73" s="2" t="s">
        <v>376</v>
      </c>
      <c r="F73" s="2">
        <f t="shared" si="0"/>
        <v>0</v>
      </c>
    </row>
    <row r="75" spans="1:6">
      <c r="A75" s="1" t="s">
        <v>380</v>
      </c>
    </row>
    <row r="76" spans="1:6">
      <c r="A76" s="3" t="s">
        <v>381</v>
      </c>
    </row>
    <row r="77" spans="1:6">
      <c r="A77" s="3" t="s">
        <v>497</v>
      </c>
    </row>
    <row r="79" spans="1:6">
      <c r="A79" s="3" t="s">
        <v>28</v>
      </c>
    </row>
    <row r="80" spans="1:6">
      <c r="A80" s="3" t="s">
        <v>59</v>
      </c>
    </row>
    <row r="81" spans="1:6">
      <c r="A81" s="3" t="s">
        <v>382</v>
      </c>
    </row>
    <row r="82" spans="1:6">
      <c r="A82" s="3" t="s">
        <v>383</v>
      </c>
    </row>
    <row r="83" spans="1:6">
      <c r="A83" s="3" t="s">
        <v>384</v>
      </c>
    </row>
    <row r="84" spans="1:6">
      <c r="A84" s="1" t="s">
        <v>385</v>
      </c>
      <c r="B84" s="2">
        <v>51.52</v>
      </c>
      <c r="C84" s="2" t="s">
        <v>11</v>
      </c>
      <c r="E84" s="2" t="s">
        <v>97</v>
      </c>
      <c r="F84" s="2">
        <f t="shared" ref="F84:F117" si="1">B84*D84</f>
        <v>0</v>
      </c>
    </row>
    <row r="85" spans="1:6">
      <c r="A85" s="1"/>
    </row>
    <row r="86" spans="1:6">
      <c r="A86" s="1" t="s">
        <v>498</v>
      </c>
    </row>
    <row r="87" spans="1:6">
      <c r="A87" s="3" t="s">
        <v>499</v>
      </c>
    </row>
    <row r="88" spans="1:6">
      <c r="A88" s="3" t="s">
        <v>497</v>
      </c>
    </row>
    <row r="89" spans="1:6" ht="15">
      <c r="A89" t="s">
        <v>28</v>
      </c>
    </row>
    <row r="90" spans="1:6" ht="15">
      <c r="A90" t="s">
        <v>59</v>
      </c>
    </row>
    <row r="91" spans="1:6" ht="15">
      <c r="A91" t="s">
        <v>386</v>
      </c>
    </row>
    <row r="92" spans="1:6" ht="15">
      <c r="A92" t="s">
        <v>387</v>
      </c>
    </row>
    <row r="93" spans="1:6" ht="15">
      <c r="A93" t="s">
        <v>388</v>
      </c>
    </row>
    <row r="94" spans="1:6" ht="15">
      <c r="A94" t="s">
        <v>389</v>
      </c>
    </row>
    <row r="95" spans="1:6" ht="15">
      <c r="A95" s="37" t="s">
        <v>846</v>
      </c>
    </row>
    <row r="96" spans="1:6">
      <c r="A96" s="3"/>
    </row>
    <row r="97" spans="1:6">
      <c r="A97" s="1"/>
      <c r="B97" s="2">
        <v>183.08</v>
      </c>
      <c r="C97" s="2" t="s">
        <v>11</v>
      </c>
      <c r="E97" s="2" t="s">
        <v>97</v>
      </c>
      <c r="F97" s="2">
        <f t="shared" si="1"/>
        <v>0</v>
      </c>
    </row>
    <row r="99" spans="1:6">
      <c r="A99" s="1" t="s">
        <v>390</v>
      </c>
    </row>
    <row r="100" spans="1:6">
      <c r="A100" s="3" t="s">
        <v>391</v>
      </c>
    </row>
    <row r="101" spans="1:6">
      <c r="A101" s="3" t="s">
        <v>497</v>
      </c>
    </row>
    <row r="103" spans="1:6">
      <c r="A103" s="3" t="s">
        <v>28</v>
      </c>
    </row>
    <row r="104" spans="1:6">
      <c r="A104" s="3" t="s">
        <v>59</v>
      </c>
    </row>
    <row r="105" spans="1:6">
      <c r="A105" s="3" t="s">
        <v>392</v>
      </c>
    </row>
    <row r="106" spans="1:6">
      <c r="A106" s="3" t="s">
        <v>393</v>
      </c>
    </row>
    <row r="107" spans="1:6">
      <c r="A107" s="3" t="s">
        <v>394</v>
      </c>
    </row>
    <row r="108" spans="1:6" ht="26.25">
      <c r="A108" s="55" t="s">
        <v>847</v>
      </c>
      <c r="B108" s="2">
        <v>183.08</v>
      </c>
      <c r="C108" s="2" t="s">
        <v>11</v>
      </c>
      <c r="E108" s="2" t="s">
        <v>97</v>
      </c>
      <c r="F108" s="2">
        <f t="shared" si="1"/>
        <v>0</v>
      </c>
    </row>
    <row r="110" spans="1:6">
      <c r="A110" s="1" t="s">
        <v>395</v>
      </c>
    </row>
    <row r="111" spans="1:6">
      <c r="A111" s="3" t="s">
        <v>396</v>
      </c>
    </row>
    <row r="112" spans="1:6">
      <c r="A112" s="3" t="s">
        <v>497</v>
      </c>
    </row>
    <row r="114" spans="1:6">
      <c r="A114" s="3" t="s">
        <v>28</v>
      </c>
    </row>
    <row r="115" spans="1:6">
      <c r="A115" s="3" t="s">
        <v>59</v>
      </c>
    </row>
    <row r="116" spans="1:6">
      <c r="A116" s="3" t="s">
        <v>397</v>
      </c>
    </row>
    <row r="117" spans="1:6">
      <c r="A117" s="1" t="s">
        <v>385</v>
      </c>
      <c r="B117" s="2">
        <v>27.34</v>
      </c>
      <c r="C117" s="2" t="s">
        <v>11</v>
      </c>
      <c r="E117" s="2" t="s">
        <v>97</v>
      </c>
      <c r="F117" s="2">
        <f t="shared" si="1"/>
        <v>0</v>
      </c>
    </row>
    <row r="118" spans="1:6">
      <c r="A118" s="3"/>
    </row>
    <row r="120" spans="1:6">
      <c r="F120" s="7">
        <f>SUM(F11:F117)</f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55"/>
  <sheetViews>
    <sheetView view="pageBreakPreview" topLeftCell="A20" zoomScaleNormal="100" zoomScaleSheetLayoutView="100" workbookViewId="0">
      <selection activeCell="A47" sqref="A47"/>
    </sheetView>
  </sheetViews>
  <sheetFormatPr defaultColWidth="9.140625" defaultRowHeight="13.5"/>
  <cols>
    <col min="1" max="1" width="75.7109375" style="2" customWidth="1"/>
    <col min="2" max="5" width="9.140625" style="2"/>
    <col min="6" max="6" width="13.140625" style="2" bestFit="1" customWidth="1"/>
    <col min="7" max="16384" width="9.140625" style="2"/>
  </cols>
  <sheetData>
    <row r="1" spans="1:6">
      <c r="A1" s="7" t="s">
        <v>454</v>
      </c>
    </row>
    <row r="3" spans="1:6">
      <c r="A3" s="6" t="s">
        <v>99</v>
      </c>
      <c r="B3" s="6" t="s">
        <v>101</v>
      </c>
      <c r="C3" s="6" t="s">
        <v>100</v>
      </c>
      <c r="D3" s="6" t="s">
        <v>102</v>
      </c>
      <c r="E3" s="6"/>
      <c r="F3" s="14" t="s">
        <v>103</v>
      </c>
    </row>
    <row r="4" spans="1:6">
      <c r="B4" s="3"/>
    </row>
    <row r="5" spans="1:6">
      <c r="A5" s="1" t="s">
        <v>434</v>
      </c>
      <c r="B5" s="3"/>
    </row>
    <row r="6" spans="1:6">
      <c r="A6" s="3" t="s">
        <v>435</v>
      </c>
    </row>
    <row r="7" spans="1:6">
      <c r="A7" s="3" t="s">
        <v>497</v>
      </c>
      <c r="B7" s="3"/>
    </row>
    <row r="8" spans="1:6">
      <c r="B8" s="3"/>
    </row>
    <row r="9" spans="1:6">
      <c r="A9" s="3" t="s">
        <v>28</v>
      </c>
      <c r="B9" s="3"/>
    </row>
    <row r="10" spans="1:6">
      <c r="A10" s="3" t="s">
        <v>436</v>
      </c>
      <c r="B10" s="3"/>
    </row>
    <row r="11" spans="1:6">
      <c r="A11" s="3" t="s">
        <v>437</v>
      </c>
      <c r="B11" s="1"/>
    </row>
    <row r="12" spans="1:6">
      <c r="A12" s="3" t="s">
        <v>438</v>
      </c>
    </row>
    <row r="13" spans="1:6">
      <c r="A13" s="1" t="s">
        <v>848</v>
      </c>
      <c r="B13" s="2">
        <v>245.26</v>
      </c>
      <c r="C13" s="2" t="s">
        <v>11</v>
      </c>
      <c r="E13" s="2" t="s">
        <v>97</v>
      </c>
      <c r="F13" s="2">
        <f>B13*D13</f>
        <v>0</v>
      </c>
    </row>
    <row r="15" spans="1:6">
      <c r="A15" s="1" t="s">
        <v>439</v>
      </c>
    </row>
    <row r="16" spans="1:6">
      <c r="A16" s="3" t="s">
        <v>440</v>
      </c>
    </row>
    <row r="17" spans="1:6">
      <c r="A17" s="3" t="s">
        <v>497</v>
      </c>
    </row>
    <row r="19" spans="1:6">
      <c r="A19" s="3" t="s">
        <v>28</v>
      </c>
    </row>
    <row r="20" spans="1:6">
      <c r="A20" s="3" t="s">
        <v>436</v>
      </c>
    </row>
    <row r="21" spans="1:6">
      <c r="A21" s="3" t="s">
        <v>441</v>
      </c>
    </row>
    <row r="22" spans="1:6">
      <c r="A22" s="3" t="s">
        <v>442</v>
      </c>
    </row>
    <row r="23" spans="1:6">
      <c r="A23" s="3" t="s">
        <v>443</v>
      </c>
    </row>
    <row r="24" spans="1:6">
      <c r="A24" s="3" t="s">
        <v>444</v>
      </c>
    </row>
    <row r="25" spans="1:6">
      <c r="A25" s="3" t="s">
        <v>445</v>
      </c>
    </row>
    <row r="26" spans="1:6">
      <c r="A26" s="3" t="s">
        <v>446</v>
      </c>
    </row>
    <row r="27" spans="1:6">
      <c r="A27" s="1" t="s">
        <v>849</v>
      </c>
      <c r="B27" s="2">
        <v>245.26</v>
      </c>
      <c r="C27" s="2" t="s">
        <v>11</v>
      </c>
      <c r="E27" s="2" t="s">
        <v>97</v>
      </c>
      <c r="F27" s="2">
        <f>D27*B27</f>
        <v>0</v>
      </c>
    </row>
    <row r="29" spans="1:6">
      <c r="A29" s="1" t="s">
        <v>447</v>
      </c>
    </row>
    <row r="30" spans="1:6">
      <c r="A30" s="3" t="s">
        <v>448</v>
      </c>
    </row>
    <row r="31" spans="1:6">
      <c r="A31" s="3" t="s">
        <v>497</v>
      </c>
    </row>
    <row r="33" spans="1:6">
      <c r="A33" s="3" t="s">
        <v>28</v>
      </c>
    </row>
    <row r="34" spans="1:6">
      <c r="A34" s="3" t="s">
        <v>436</v>
      </c>
    </row>
    <row r="35" spans="1:6">
      <c r="A35" s="3" t="s">
        <v>449</v>
      </c>
    </row>
    <row r="36" spans="1:6">
      <c r="A36" s="3" t="s">
        <v>450</v>
      </c>
    </row>
    <row r="37" spans="1:6">
      <c r="A37" s="3" t="s">
        <v>451</v>
      </c>
    </row>
    <row r="38" spans="1:6">
      <c r="A38" s="3" t="s">
        <v>452</v>
      </c>
    </row>
    <row r="39" spans="1:6">
      <c r="A39" s="3" t="s">
        <v>453</v>
      </c>
    </row>
    <row r="40" spans="1:6">
      <c r="A40" s="1" t="s">
        <v>850</v>
      </c>
      <c r="B40" s="2">
        <v>139.24</v>
      </c>
      <c r="C40" s="2" t="s">
        <v>11</v>
      </c>
      <c r="E40" s="2" t="s">
        <v>97</v>
      </c>
      <c r="F40" s="2">
        <f>B40*D40</f>
        <v>0</v>
      </c>
    </row>
    <row r="42" spans="1:6">
      <c r="A42" s="1" t="s">
        <v>455</v>
      </c>
    </row>
    <row r="43" spans="1:6">
      <c r="A43" s="3" t="s">
        <v>456</v>
      </c>
    </row>
    <row r="44" spans="1:6">
      <c r="A44" s="3" t="s">
        <v>497</v>
      </c>
    </row>
    <row r="46" spans="1:6">
      <c r="A46" s="3" t="s">
        <v>28</v>
      </c>
    </row>
    <row r="47" spans="1:6">
      <c r="A47" s="3" t="s">
        <v>436</v>
      </c>
    </row>
    <row r="48" spans="1:6">
      <c r="A48" s="3" t="s">
        <v>457</v>
      </c>
    </row>
    <row r="49" spans="1:6">
      <c r="A49" s="3" t="s">
        <v>458</v>
      </c>
    </row>
    <row r="50" spans="1:6">
      <c r="A50" s="3" t="s">
        <v>459</v>
      </c>
    </row>
    <row r="51" spans="1:6" ht="27">
      <c r="A51" s="57" t="s">
        <v>460</v>
      </c>
    </row>
    <row r="52" spans="1:6" ht="26.25">
      <c r="A52" s="55" t="s">
        <v>851</v>
      </c>
      <c r="B52" s="2">
        <v>77.67</v>
      </c>
      <c r="C52" s="2" t="s">
        <v>53</v>
      </c>
      <c r="E52" s="2" t="s">
        <v>98</v>
      </c>
      <c r="F52" s="2">
        <f>B52*D52</f>
        <v>0</v>
      </c>
    </row>
    <row r="55" spans="1:6">
      <c r="F55" s="7">
        <f>SUM(F5:F52)</f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0"/>
  <sheetViews>
    <sheetView view="pageBreakPreview" zoomScale="145" zoomScaleNormal="100" zoomScaleSheetLayoutView="145" workbookViewId="0">
      <selection activeCell="A17" sqref="A17"/>
    </sheetView>
  </sheetViews>
  <sheetFormatPr defaultColWidth="9.140625" defaultRowHeight="13.5"/>
  <cols>
    <col min="1" max="1" width="75.7109375" style="2" customWidth="1"/>
    <col min="2" max="5" width="9.140625" style="2"/>
    <col min="6" max="6" width="12.85546875" style="2" bestFit="1" customWidth="1"/>
    <col min="7" max="16384" width="9.140625" style="2"/>
  </cols>
  <sheetData>
    <row r="1" spans="1:6">
      <c r="A1" s="7" t="s">
        <v>419</v>
      </c>
    </row>
    <row r="3" spans="1:6">
      <c r="A3" s="6" t="s">
        <v>99</v>
      </c>
      <c r="B3" s="6" t="s">
        <v>101</v>
      </c>
      <c r="C3" s="6" t="s">
        <v>100</v>
      </c>
      <c r="D3" s="6" t="s">
        <v>102</v>
      </c>
      <c r="E3" s="6"/>
      <c r="F3" s="14" t="s">
        <v>103</v>
      </c>
    </row>
    <row r="5" spans="1:6">
      <c r="A5" s="1" t="s">
        <v>398</v>
      </c>
    </row>
    <row r="6" spans="1:6">
      <c r="A6" s="3" t="s">
        <v>399</v>
      </c>
    </row>
    <row r="7" spans="1:6">
      <c r="A7" s="3" t="s">
        <v>497</v>
      </c>
    </row>
    <row r="9" spans="1:6">
      <c r="A9" s="3" t="s">
        <v>28</v>
      </c>
    </row>
    <row r="10" spans="1:6">
      <c r="A10" s="3" t="s">
        <v>400</v>
      </c>
    </row>
    <row r="11" spans="1:6">
      <c r="A11" s="3" t="s">
        <v>401</v>
      </c>
    </row>
    <row r="12" spans="1:6" ht="14.25">
      <c r="A12" s="13" t="s">
        <v>405</v>
      </c>
    </row>
    <row r="13" spans="1:6">
      <c r="A13" s="3" t="s">
        <v>406</v>
      </c>
    </row>
    <row r="14" spans="1:6">
      <c r="A14" s="3" t="s">
        <v>402</v>
      </c>
    </row>
    <row r="15" spans="1:6">
      <c r="A15" s="3" t="s">
        <v>403</v>
      </c>
    </row>
    <row r="16" spans="1:6">
      <c r="A16" s="3" t="s">
        <v>404</v>
      </c>
    </row>
    <row r="17" spans="1:6" ht="26.25">
      <c r="A17" s="55" t="s">
        <v>852</v>
      </c>
      <c r="B17" s="2">
        <v>27.34</v>
      </c>
      <c r="C17" s="2" t="s">
        <v>11</v>
      </c>
      <c r="E17" s="2" t="s">
        <v>97</v>
      </c>
      <c r="F17" s="2">
        <f>B17*D17</f>
        <v>0</v>
      </c>
    </row>
    <row r="20" spans="1:6">
      <c r="F20" s="2">
        <f>F17</f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7"/>
  <sheetViews>
    <sheetView view="pageBreakPreview" zoomScale="115" zoomScaleNormal="100" zoomScaleSheetLayoutView="115" workbookViewId="0">
      <selection activeCell="A24" sqref="A24"/>
    </sheetView>
  </sheetViews>
  <sheetFormatPr defaultColWidth="9.140625" defaultRowHeight="13.5"/>
  <cols>
    <col min="1" max="1" width="75.7109375" style="2" customWidth="1"/>
    <col min="2" max="5" width="9.140625" style="2"/>
    <col min="6" max="6" width="12.85546875" style="2" bestFit="1" customWidth="1"/>
    <col min="7" max="16384" width="9.140625" style="2"/>
  </cols>
  <sheetData>
    <row r="1" spans="1:6">
      <c r="A1" s="7" t="s">
        <v>418</v>
      </c>
    </row>
    <row r="3" spans="1:6">
      <c r="A3" s="6" t="s">
        <v>99</v>
      </c>
      <c r="B3" s="6" t="s">
        <v>101</v>
      </c>
      <c r="C3" s="6" t="s">
        <v>100</v>
      </c>
      <c r="D3" s="6" t="s">
        <v>102</v>
      </c>
      <c r="E3" s="6"/>
      <c r="F3" s="14" t="s">
        <v>103</v>
      </c>
    </row>
    <row r="5" spans="1:6">
      <c r="A5" s="1" t="s">
        <v>47</v>
      </c>
    </row>
    <row r="6" spans="1:6">
      <c r="A6" s="3" t="s">
        <v>48</v>
      </c>
      <c r="B6" s="4"/>
      <c r="C6" s="4"/>
    </row>
    <row r="7" spans="1:6">
      <c r="A7" s="3" t="s">
        <v>497</v>
      </c>
      <c r="B7" s="4"/>
      <c r="C7" s="4"/>
    </row>
    <row r="8" spans="1:6">
      <c r="B8" s="4"/>
      <c r="C8" s="4"/>
    </row>
    <row r="9" spans="1:6">
      <c r="A9" s="3" t="s">
        <v>28</v>
      </c>
      <c r="B9" s="4"/>
      <c r="C9" s="4"/>
    </row>
    <row r="10" spans="1:6">
      <c r="A10" s="3" t="s">
        <v>49</v>
      </c>
      <c r="B10" s="4"/>
      <c r="C10" s="4"/>
    </row>
    <row r="11" spans="1:6">
      <c r="A11" s="3" t="s">
        <v>50</v>
      </c>
      <c r="B11" s="4"/>
      <c r="C11" s="4"/>
    </row>
    <row r="12" spans="1:6">
      <c r="A12" s="3" t="s">
        <v>51</v>
      </c>
      <c r="B12" s="4"/>
      <c r="C12" s="4"/>
    </row>
    <row r="13" spans="1:6">
      <c r="A13" s="1" t="s">
        <v>52</v>
      </c>
      <c r="B13" s="4">
        <v>4.5</v>
      </c>
      <c r="C13" s="4" t="s">
        <v>53</v>
      </c>
      <c r="E13" s="2" t="s">
        <v>98</v>
      </c>
      <c r="F13" s="2">
        <f>B13*D13</f>
        <v>0</v>
      </c>
    </row>
    <row r="14" spans="1:6">
      <c r="B14" s="4"/>
      <c r="C14" s="4"/>
    </row>
    <row r="15" spans="1:6">
      <c r="A15" s="1" t="s">
        <v>54</v>
      </c>
    </row>
    <row r="16" spans="1:6">
      <c r="A16" s="3" t="s">
        <v>55</v>
      </c>
      <c r="B16" s="4"/>
      <c r="C16" s="4"/>
    </row>
    <row r="17" spans="1:6">
      <c r="A17" s="3" t="s">
        <v>497</v>
      </c>
      <c r="B17" s="4"/>
      <c r="C17" s="4"/>
    </row>
    <row r="18" spans="1:6">
      <c r="B18" s="4"/>
      <c r="C18" s="4"/>
    </row>
    <row r="19" spans="1:6">
      <c r="A19" s="3" t="s">
        <v>28</v>
      </c>
      <c r="B19" s="4"/>
      <c r="C19" s="4"/>
    </row>
    <row r="20" spans="1:6">
      <c r="A20" s="3" t="s">
        <v>49</v>
      </c>
      <c r="B20" s="4"/>
      <c r="C20" s="4"/>
    </row>
    <row r="21" spans="1:6">
      <c r="A21" s="3" t="s">
        <v>50</v>
      </c>
      <c r="B21" s="4"/>
      <c r="C21" s="4"/>
    </row>
    <row r="22" spans="1:6">
      <c r="A22" s="3" t="s">
        <v>51</v>
      </c>
      <c r="B22" s="4"/>
      <c r="C22" s="4"/>
    </row>
    <row r="23" spans="1:6">
      <c r="A23" s="1" t="s">
        <v>56</v>
      </c>
      <c r="B23" s="4">
        <v>2</v>
      </c>
      <c r="C23" s="4" t="s">
        <v>53</v>
      </c>
      <c r="E23" s="2" t="s">
        <v>98</v>
      </c>
      <c r="F23" s="2">
        <f>B23*D23</f>
        <v>0</v>
      </c>
    </row>
    <row r="24" spans="1:6">
      <c r="A24" s="1"/>
      <c r="B24" s="4"/>
      <c r="C24" s="4"/>
    </row>
    <row r="25" spans="1:6">
      <c r="A25" s="3"/>
      <c r="B25" s="4"/>
      <c r="C25" s="4"/>
    </row>
    <row r="26" spans="1:6">
      <c r="A26" s="3"/>
      <c r="B26" s="4"/>
      <c r="C26" s="4"/>
      <c r="F26" s="7">
        <f>F23+F13</f>
        <v>0</v>
      </c>
    </row>
    <row r="27" spans="1:6">
      <c r="A27" s="3"/>
      <c r="B27" s="4"/>
      <c r="C27" s="4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35"/>
  <sheetViews>
    <sheetView view="pageBreakPreview" zoomScale="115" zoomScaleNormal="100" zoomScaleSheetLayoutView="115" workbookViewId="0">
      <selection activeCell="A30" sqref="A30"/>
    </sheetView>
  </sheetViews>
  <sheetFormatPr defaultColWidth="9.140625" defaultRowHeight="13.5"/>
  <cols>
    <col min="1" max="1" width="75.7109375" style="2" customWidth="1"/>
    <col min="2" max="5" width="9.140625" style="2"/>
    <col min="6" max="6" width="12.85546875" style="2" bestFit="1" customWidth="1"/>
    <col min="7" max="16384" width="9.140625" style="2"/>
  </cols>
  <sheetData>
    <row r="1" spans="1:6">
      <c r="A1" s="7" t="s">
        <v>420</v>
      </c>
    </row>
    <row r="3" spans="1:6">
      <c r="A3" s="6" t="s">
        <v>99</v>
      </c>
      <c r="B3" s="6" t="s">
        <v>101</v>
      </c>
      <c r="C3" s="6" t="s">
        <v>100</v>
      </c>
      <c r="D3" s="6" t="s">
        <v>102</v>
      </c>
      <c r="E3" s="6"/>
      <c r="F3" s="14" t="s">
        <v>103</v>
      </c>
    </row>
    <row r="5" spans="1:6">
      <c r="A5" s="1" t="s">
        <v>62</v>
      </c>
    </row>
    <row r="6" spans="1:6">
      <c r="A6" s="3" t="s">
        <v>63</v>
      </c>
      <c r="B6" s="4"/>
      <c r="C6" s="4"/>
    </row>
    <row r="7" spans="1:6">
      <c r="A7" s="3" t="s">
        <v>497</v>
      </c>
      <c r="B7" s="4"/>
      <c r="C7" s="4"/>
    </row>
    <row r="8" spans="1:6">
      <c r="B8" s="4"/>
      <c r="C8" s="4"/>
    </row>
    <row r="9" spans="1:6">
      <c r="A9" s="3" t="s">
        <v>3</v>
      </c>
      <c r="B9" s="4"/>
      <c r="C9" s="4"/>
    </row>
    <row r="10" spans="1:6">
      <c r="A10" s="3" t="s">
        <v>64</v>
      </c>
      <c r="B10" s="4"/>
      <c r="C10" s="4"/>
    </row>
    <row r="11" spans="1:6">
      <c r="A11" s="3" t="s">
        <v>5</v>
      </c>
      <c r="B11" s="4"/>
      <c r="C11" s="4"/>
    </row>
    <row r="12" spans="1:6">
      <c r="A12" s="1" t="s">
        <v>65</v>
      </c>
      <c r="B12" s="4">
        <v>131.55000000000001</v>
      </c>
      <c r="C12" s="4" t="s">
        <v>11</v>
      </c>
      <c r="E12" s="2" t="s">
        <v>97</v>
      </c>
      <c r="F12" s="2">
        <f>B12*D12</f>
        <v>0</v>
      </c>
    </row>
    <row r="13" spans="1:6">
      <c r="B13" s="4"/>
      <c r="C13" s="4"/>
    </row>
    <row r="14" spans="1:6">
      <c r="A14" s="1" t="s">
        <v>66</v>
      </c>
    </row>
    <row r="15" spans="1:6">
      <c r="A15" s="3" t="s">
        <v>67</v>
      </c>
      <c r="B15" s="4"/>
      <c r="C15" s="4"/>
    </row>
    <row r="16" spans="1:6">
      <c r="A16" s="3" t="s">
        <v>497</v>
      </c>
      <c r="B16" s="4"/>
      <c r="C16" s="4"/>
    </row>
    <row r="17" spans="1:6">
      <c r="B17" s="4"/>
      <c r="C17" s="4"/>
    </row>
    <row r="18" spans="1:6">
      <c r="A18" s="3" t="s">
        <v>3</v>
      </c>
      <c r="B18" s="4"/>
      <c r="C18" s="4"/>
    </row>
    <row r="19" spans="1:6">
      <c r="A19" s="3" t="s">
        <v>64</v>
      </c>
      <c r="B19" s="4"/>
      <c r="C19" s="4"/>
    </row>
    <row r="20" spans="1:6">
      <c r="A20" s="3" t="s">
        <v>5</v>
      </c>
      <c r="B20" s="4"/>
      <c r="C20" s="4"/>
    </row>
    <row r="21" spans="1:6">
      <c r="A21" s="1" t="s">
        <v>68</v>
      </c>
      <c r="B21" s="4">
        <v>98.4</v>
      </c>
      <c r="C21" s="4" t="s">
        <v>11</v>
      </c>
      <c r="E21" s="2" t="s">
        <v>97</v>
      </c>
      <c r="F21" s="2">
        <f>B21*D21</f>
        <v>0</v>
      </c>
    </row>
    <row r="22" spans="1:6">
      <c r="A22" s="1"/>
      <c r="B22" s="4"/>
      <c r="C22" s="4"/>
    </row>
    <row r="23" spans="1:6">
      <c r="A23" s="1" t="s">
        <v>359</v>
      </c>
      <c r="B23" s="4"/>
      <c r="C23" s="4"/>
    </row>
    <row r="24" spans="1:6">
      <c r="A24" s="3" t="s">
        <v>360</v>
      </c>
      <c r="B24" s="4"/>
      <c r="C24" s="4"/>
    </row>
    <row r="25" spans="1:6">
      <c r="A25" s="3" t="s">
        <v>497</v>
      </c>
      <c r="B25" s="4"/>
      <c r="C25" s="4"/>
    </row>
    <row r="27" spans="1:6">
      <c r="A27" s="3" t="s">
        <v>3</v>
      </c>
    </row>
    <row r="28" spans="1:6">
      <c r="A28" s="3" t="s">
        <v>64</v>
      </c>
    </row>
    <row r="29" spans="1:6">
      <c r="A29" s="3" t="s">
        <v>361</v>
      </c>
    </row>
    <row r="30" spans="1:6">
      <c r="A30" s="3" t="s">
        <v>362</v>
      </c>
    </row>
    <row r="31" spans="1:6">
      <c r="A31" s="3" t="s">
        <v>363</v>
      </c>
    </row>
    <row r="32" spans="1:6" ht="25.5">
      <c r="A32" s="58" t="s">
        <v>853</v>
      </c>
      <c r="B32" s="2">
        <v>183.08</v>
      </c>
      <c r="C32" s="2" t="s">
        <v>11</v>
      </c>
      <c r="E32" s="2" t="s">
        <v>97</v>
      </c>
      <c r="F32" s="2">
        <f>B32*D32</f>
        <v>0</v>
      </c>
    </row>
    <row r="35" spans="6:6">
      <c r="F35" s="7">
        <f>SUM(F12:F32)</f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113"/>
  <sheetViews>
    <sheetView view="pageBreakPreview" topLeftCell="A52" zoomScale="115" zoomScaleNormal="100" zoomScaleSheetLayoutView="115" workbookViewId="0">
      <selection activeCell="B62" sqref="B62"/>
    </sheetView>
  </sheetViews>
  <sheetFormatPr defaultColWidth="9.140625" defaultRowHeight="13.5"/>
  <cols>
    <col min="1" max="1" width="75.7109375" style="2" customWidth="1"/>
    <col min="2" max="5" width="9.140625" style="2"/>
    <col min="6" max="6" width="12.85546875" style="2" bestFit="1" customWidth="1"/>
    <col min="7" max="16384" width="9.140625" style="2"/>
  </cols>
  <sheetData>
    <row r="1" spans="1:6">
      <c r="A1" s="7" t="s">
        <v>421</v>
      </c>
    </row>
    <row r="3" spans="1:6">
      <c r="A3" s="6" t="s">
        <v>99</v>
      </c>
      <c r="B3" s="6" t="s">
        <v>101</v>
      </c>
      <c r="C3" s="6" t="s">
        <v>100</v>
      </c>
      <c r="D3" s="6" t="s">
        <v>102</v>
      </c>
      <c r="E3" s="6"/>
      <c r="F3" s="14" t="s">
        <v>103</v>
      </c>
    </row>
    <row r="5" spans="1:6">
      <c r="A5" s="1" t="s">
        <v>15</v>
      </c>
    </row>
    <row r="6" spans="1:6">
      <c r="A6" s="3" t="s">
        <v>16</v>
      </c>
      <c r="B6" s="4"/>
      <c r="C6" s="4"/>
    </row>
    <row r="7" spans="1:6">
      <c r="A7" s="3" t="s">
        <v>497</v>
      </c>
      <c r="B7" s="4"/>
      <c r="C7" s="4"/>
    </row>
    <row r="8" spans="1:6">
      <c r="B8" s="4"/>
      <c r="C8" s="4"/>
    </row>
    <row r="9" spans="1:6">
      <c r="A9" s="3" t="s">
        <v>3</v>
      </c>
      <c r="B9" s="4"/>
      <c r="C9" s="4"/>
    </row>
    <row r="10" spans="1:6">
      <c r="A10" s="3" t="s">
        <v>17</v>
      </c>
      <c r="B10" s="4"/>
      <c r="C10" s="4"/>
    </row>
    <row r="11" spans="1:6">
      <c r="A11" s="3" t="s">
        <v>18</v>
      </c>
      <c r="B11" s="4"/>
      <c r="C11" s="4"/>
    </row>
    <row r="12" spans="1:6">
      <c r="A12" s="3" t="s">
        <v>19</v>
      </c>
      <c r="B12" s="4"/>
      <c r="C12" s="4"/>
    </row>
    <row r="13" spans="1:6">
      <c r="A13" s="3" t="s">
        <v>20</v>
      </c>
      <c r="B13" s="4">
        <v>116.88</v>
      </c>
      <c r="C13" s="4" t="s">
        <v>11</v>
      </c>
      <c r="E13" s="2" t="s">
        <v>97</v>
      </c>
      <c r="F13" s="2">
        <f>B13*D13</f>
        <v>0</v>
      </c>
    </row>
    <row r="14" spans="1:6">
      <c r="B14" s="4"/>
      <c r="C14" s="4"/>
    </row>
    <row r="15" spans="1:6">
      <c r="A15" s="1" t="s">
        <v>21</v>
      </c>
    </row>
    <row r="16" spans="1:6">
      <c r="A16" s="3" t="s">
        <v>22</v>
      </c>
      <c r="B16" s="4"/>
      <c r="C16" s="4"/>
    </row>
    <row r="17" spans="1:6">
      <c r="A17" s="3" t="s">
        <v>497</v>
      </c>
      <c r="B17" s="4"/>
      <c r="C17" s="4"/>
    </row>
    <row r="18" spans="1:6">
      <c r="B18" s="4"/>
      <c r="C18" s="4"/>
    </row>
    <row r="19" spans="1:6">
      <c r="A19" s="3" t="s">
        <v>3</v>
      </c>
      <c r="B19" s="4"/>
      <c r="C19" s="4"/>
    </row>
    <row r="20" spans="1:6">
      <c r="A20" s="3" t="s">
        <v>17</v>
      </c>
      <c r="B20" s="4"/>
      <c r="C20" s="4"/>
    </row>
    <row r="21" spans="1:6">
      <c r="A21" s="3" t="s">
        <v>18</v>
      </c>
      <c r="B21" s="4"/>
      <c r="C21" s="4"/>
    </row>
    <row r="22" spans="1:6">
      <c r="A22" s="3" t="s">
        <v>23</v>
      </c>
      <c r="B22" s="4"/>
      <c r="C22" s="4"/>
    </row>
    <row r="23" spans="1:6">
      <c r="A23" s="3" t="s">
        <v>24</v>
      </c>
      <c r="B23" s="4"/>
      <c r="C23" s="4"/>
    </row>
    <row r="24" spans="1:6">
      <c r="A24" s="3" t="s">
        <v>25</v>
      </c>
      <c r="B24" s="4">
        <v>42.08</v>
      </c>
      <c r="C24" s="4" t="s">
        <v>11</v>
      </c>
      <c r="E24" s="2" t="s">
        <v>97</v>
      </c>
      <c r="F24" s="2">
        <f t="shared" ref="F24:F62" si="0">B24*D24</f>
        <v>0</v>
      </c>
    </row>
    <row r="25" spans="1:6">
      <c r="A25" s="1"/>
      <c r="B25" s="4"/>
      <c r="C25" s="4"/>
    </row>
    <row r="26" spans="1:6">
      <c r="A26" s="1" t="s">
        <v>208</v>
      </c>
      <c r="B26" s="4"/>
      <c r="C26" s="4"/>
    </row>
    <row r="27" spans="1:6">
      <c r="A27" s="3" t="s">
        <v>209</v>
      </c>
      <c r="B27" s="4"/>
      <c r="C27" s="4"/>
    </row>
    <row r="28" spans="1:6">
      <c r="A28" s="3" t="s">
        <v>497</v>
      </c>
      <c r="B28" s="4"/>
      <c r="C28" s="4"/>
    </row>
    <row r="30" spans="1:6">
      <c r="A30" s="3" t="s">
        <v>3</v>
      </c>
    </row>
    <row r="31" spans="1:6">
      <c r="A31" s="3" t="s">
        <v>17</v>
      </c>
    </row>
    <row r="32" spans="1:6">
      <c r="A32" s="3" t="s">
        <v>210</v>
      </c>
    </row>
    <row r="33" spans="1:6">
      <c r="A33" s="3" t="s">
        <v>211</v>
      </c>
    </row>
    <row r="34" spans="1:6">
      <c r="A34" s="3" t="s">
        <v>212</v>
      </c>
    </row>
    <row r="35" spans="1:6">
      <c r="A35" s="3" t="s">
        <v>213</v>
      </c>
    </row>
    <row r="36" spans="1:6">
      <c r="A36" s="1" t="s">
        <v>854</v>
      </c>
    </row>
    <row r="37" spans="1:6">
      <c r="A37" s="1" t="s">
        <v>855</v>
      </c>
      <c r="B37" s="2">
        <v>40.58</v>
      </c>
      <c r="C37" s="2" t="s">
        <v>11</v>
      </c>
      <c r="E37" s="2" t="s">
        <v>97</v>
      </c>
      <c r="F37" s="2">
        <f t="shared" si="0"/>
        <v>0</v>
      </c>
    </row>
    <row r="39" spans="1:6">
      <c r="A39" s="1" t="s">
        <v>214</v>
      </c>
    </row>
    <row r="40" spans="1:6">
      <c r="A40" s="3" t="s">
        <v>215</v>
      </c>
    </row>
    <row r="41" spans="1:6">
      <c r="A41" s="3" t="s">
        <v>497</v>
      </c>
    </row>
    <row r="43" spans="1:6">
      <c r="A43" s="3" t="s">
        <v>3</v>
      </c>
    </row>
    <row r="44" spans="1:6">
      <c r="A44" s="3" t="s">
        <v>17</v>
      </c>
    </row>
    <row r="45" spans="1:6">
      <c r="A45" s="3" t="s">
        <v>210</v>
      </c>
    </row>
    <row r="46" spans="1:6">
      <c r="A46" s="3" t="s">
        <v>211</v>
      </c>
    </row>
    <row r="47" spans="1:6">
      <c r="A47" s="3" t="s">
        <v>212</v>
      </c>
    </row>
    <row r="48" spans="1:6">
      <c r="A48" s="3" t="s">
        <v>216</v>
      </c>
    </row>
    <row r="49" spans="1:6">
      <c r="A49" s="1" t="s">
        <v>856</v>
      </c>
      <c r="B49" s="2">
        <v>40.58</v>
      </c>
      <c r="C49" s="2" t="s">
        <v>11</v>
      </c>
      <c r="E49" s="2" t="s">
        <v>97</v>
      </c>
      <c r="F49" s="2">
        <f t="shared" si="0"/>
        <v>0</v>
      </c>
    </row>
    <row r="51" spans="1:6">
      <c r="A51" s="1" t="s">
        <v>217</v>
      </c>
    </row>
    <row r="52" spans="1:6">
      <c r="A52" s="3" t="s">
        <v>218</v>
      </c>
    </row>
    <row r="53" spans="1:6">
      <c r="A53" s="3" t="s">
        <v>497</v>
      </c>
    </row>
    <row r="55" spans="1:6">
      <c r="A55" s="3" t="s">
        <v>3</v>
      </c>
    </row>
    <row r="56" spans="1:6">
      <c r="A56" s="3" t="s">
        <v>17</v>
      </c>
    </row>
    <row r="57" spans="1:6">
      <c r="A57" s="3" t="s">
        <v>219</v>
      </c>
    </row>
    <row r="58" spans="1:6">
      <c r="A58" s="3" t="s">
        <v>220</v>
      </c>
    </row>
    <row r="59" spans="1:6">
      <c r="A59" s="3" t="s">
        <v>221</v>
      </c>
    </row>
    <row r="60" spans="1:6">
      <c r="A60" s="3" t="s">
        <v>222</v>
      </c>
    </row>
    <row r="61" spans="1:6">
      <c r="A61" s="3" t="s">
        <v>223</v>
      </c>
    </row>
    <row r="62" spans="1:6">
      <c r="A62" s="1" t="s">
        <v>857</v>
      </c>
      <c r="B62" s="62">
        <v>81.98</v>
      </c>
      <c r="C62" s="2" t="s">
        <v>11</v>
      </c>
      <c r="E62" s="2" t="s">
        <v>97</v>
      </c>
      <c r="F62" s="2">
        <f t="shared" si="0"/>
        <v>0</v>
      </c>
    </row>
    <row r="64" spans="1:6">
      <c r="A64" s="1" t="s">
        <v>224</v>
      </c>
    </row>
    <row r="65" spans="1:6">
      <c r="A65" s="3" t="s">
        <v>225</v>
      </c>
    </row>
    <row r="66" spans="1:6">
      <c r="A66" s="3" t="s">
        <v>497</v>
      </c>
    </row>
    <row r="68" spans="1:6">
      <c r="A68" s="3" t="s">
        <v>3</v>
      </c>
    </row>
    <row r="69" spans="1:6">
      <c r="A69" s="3" t="s">
        <v>17</v>
      </c>
    </row>
    <row r="70" spans="1:6">
      <c r="A70" s="3" t="s">
        <v>226</v>
      </c>
    </row>
    <row r="71" spans="1:6">
      <c r="A71" s="3" t="s">
        <v>227</v>
      </c>
    </row>
    <row r="72" spans="1:6">
      <c r="A72" s="3" t="s">
        <v>221</v>
      </c>
    </row>
    <row r="73" spans="1:6">
      <c r="A73" s="3" t="s">
        <v>228</v>
      </c>
    </row>
    <row r="74" spans="1:6">
      <c r="A74" s="3" t="s">
        <v>229</v>
      </c>
    </row>
    <row r="75" spans="1:6">
      <c r="A75" s="3" t="s">
        <v>230</v>
      </c>
    </row>
    <row r="76" spans="1:6">
      <c r="A76" s="3" t="s">
        <v>231</v>
      </c>
    </row>
    <row r="77" spans="1:6" ht="26.25">
      <c r="A77" s="55" t="s">
        <v>858</v>
      </c>
      <c r="B77" s="2">
        <v>55.03</v>
      </c>
      <c r="C77" s="2" t="s">
        <v>11</v>
      </c>
      <c r="E77" s="2" t="s">
        <v>97</v>
      </c>
      <c r="F77" s="2">
        <f>B77*D77</f>
        <v>0</v>
      </c>
    </row>
    <row r="79" spans="1:6">
      <c r="A79" s="1" t="s">
        <v>244</v>
      </c>
    </row>
    <row r="80" spans="1:6">
      <c r="A80" s="3" t="s">
        <v>245</v>
      </c>
    </row>
    <row r="81" spans="1:6">
      <c r="A81" s="3" t="s">
        <v>497</v>
      </c>
    </row>
    <row r="83" spans="1:6">
      <c r="A83" s="3" t="s">
        <v>3</v>
      </c>
    </row>
    <row r="84" spans="1:6">
      <c r="A84" s="3" t="s">
        <v>17</v>
      </c>
    </row>
    <row r="85" spans="1:6">
      <c r="A85" s="3" t="s">
        <v>226</v>
      </c>
    </row>
    <row r="86" spans="1:6">
      <c r="A86" s="3" t="s">
        <v>227</v>
      </c>
    </row>
    <row r="87" spans="1:6">
      <c r="A87" s="3" t="s">
        <v>246</v>
      </c>
    </row>
    <row r="88" spans="1:6">
      <c r="A88" s="3" t="s">
        <v>228</v>
      </c>
    </row>
    <row r="89" spans="1:6">
      <c r="A89" s="3" t="s">
        <v>229</v>
      </c>
    </row>
    <row r="90" spans="1:6">
      <c r="A90" s="3" t="s">
        <v>230</v>
      </c>
    </row>
    <row r="91" spans="1:6">
      <c r="A91" s="3" t="s">
        <v>231</v>
      </c>
    </row>
    <row r="92" spans="1:6" ht="26.25">
      <c r="A92" s="55" t="s">
        <v>859</v>
      </c>
    </row>
    <row r="93" spans="1:6" ht="26.25">
      <c r="A93" s="55" t="s">
        <v>860</v>
      </c>
      <c r="B93" s="2">
        <v>19.12</v>
      </c>
      <c r="C93" s="2" t="s">
        <v>11</v>
      </c>
      <c r="E93" s="2" t="s">
        <v>97</v>
      </c>
      <c r="F93" s="2">
        <f t="shared" ref="F93:F108" si="1">B93*D93</f>
        <v>0</v>
      </c>
    </row>
    <row r="95" spans="1:6">
      <c r="A95" s="1" t="s">
        <v>240</v>
      </c>
    </row>
    <row r="96" spans="1:6">
      <c r="A96" s="3" t="s">
        <v>241</v>
      </c>
    </row>
    <row r="97" spans="1:6">
      <c r="A97" s="3" t="s">
        <v>497</v>
      </c>
    </row>
    <row r="99" spans="1:6">
      <c r="A99" s="3" t="s">
        <v>3</v>
      </c>
    </row>
    <row r="100" spans="1:6">
      <c r="A100" s="3" t="s">
        <v>17</v>
      </c>
    </row>
    <row r="101" spans="1:6">
      <c r="A101" s="3" t="s">
        <v>242</v>
      </c>
    </row>
    <row r="102" spans="1:6">
      <c r="A102" s="3" t="s">
        <v>243</v>
      </c>
    </row>
    <row r="103" spans="1:6">
      <c r="A103" s="3" t="s">
        <v>221</v>
      </c>
    </row>
    <row r="104" spans="1:6">
      <c r="A104" s="3" t="s">
        <v>228</v>
      </c>
    </row>
    <row r="105" spans="1:6">
      <c r="A105" s="3" t="s">
        <v>229</v>
      </c>
    </row>
    <row r="106" spans="1:6">
      <c r="A106" s="3" t="s">
        <v>230</v>
      </c>
    </row>
    <row r="107" spans="1:6">
      <c r="A107" s="3" t="s">
        <v>231</v>
      </c>
    </row>
    <row r="108" spans="1:6" ht="26.25">
      <c r="A108" s="55" t="s">
        <v>861</v>
      </c>
      <c r="B108" s="2">
        <v>43.78</v>
      </c>
      <c r="C108" s="2" t="s">
        <v>11</v>
      </c>
      <c r="E108" s="2" t="s">
        <v>97</v>
      </c>
      <c r="F108" s="2">
        <f t="shared" si="1"/>
        <v>0</v>
      </c>
    </row>
    <row r="110" spans="1:6">
      <c r="A110" s="1"/>
    </row>
    <row r="111" spans="1:6">
      <c r="A111" s="3"/>
      <c r="F111" s="7">
        <f>SUM(F5:F108)</f>
        <v>0</v>
      </c>
    </row>
    <row r="112" spans="1:6">
      <c r="A112" s="3"/>
    </row>
    <row r="113" spans="1:1">
      <c r="A113" s="3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unka1"/>
  <dimension ref="A1:F46"/>
  <sheetViews>
    <sheetView view="pageBreakPreview" topLeftCell="A19" zoomScale="145" zoomScaleNormal="100" zoomScaleSheetLayoutView="145" workbookViewId="0">
      <selection activeCell="A32" sqref="A32"/>
    </sheetView>
  </sheetViews>
  <sheetFormatPr defaultColWidth="9.140625" defaultRowHeight="13.5"/>
  <cols>
    <col min="1" max="1" width="75.7109375" style="2" customWidth="1"/>
    <col min="2" max="5" width="9.140625" style="2"/>
    <col min="6" max="6" width="12.85546875" style="2" bestFit="1" customWidth="1"/>
    <col min="7" max="16384" width="9.140625" style="2"/>
  </cols>
  <sheetData>
    <row r="1" spans="1:6">
      <c r="A1" s="7" t="s">
        <v>422</v>
      </c>
    </row>
    <row r="3" spans="1:6">
      <c r="A3" s="6" t="s">
        <v>99</v>
      </c>
      <c r="B3" s="6" t="s">
        <v>101</v>
      </c>
      <c r="C3" s="6" t="s">
        <v>100</v>
      </c>
      <c r="D3" s="6" t="s">
        <v>102</v>
      </c>
      <c r="E3" s="6"/>
      <c r="F3" s="14" t="s">
        <v>103</v>
      </c>
    </row>
    <row r="5" spans="1:6">
      <c r="A5" s="1" t="s">
        <v>88</v>
      </c>
    </row>
    <row r="6" spans="1:6">
      <c r="A6" s="3" t="s">
        <v>89</v>
      </c>
      <c r="B6" s="4"/>
      <c r="C6" s="4"/>
    </row>
    <row r="7" spans="1:6">
      <c r="A7" s="3" t="s">
        <v>497</v>
      </c>
      <c r="B7" s="4"/>
      <c r="C7" s="4"/>
    </row>
    <row r="8" spans="1:6">
      <c r="B8" s="4"/>
      <c r="C8" s="4"/>
    </row>
    <row r="9" spans="1:6">
      <c r="A9" s="3" t="s">
        <v>3</v>
      </c>
      <c r="B9" s="4"/>
      <c r="C9" s="4"/>
    </row>
    <row r="10" spans="1:6">
      <c r="A10" s="3" t="s">
        <v>90</v>
      </c>
      <c r="B10" s="4"/>
      <c r="C10" s="4"/>
    </row>
    <row r="11" spans="1:6">
      <c r="A11" s="3" t="s">
        <v>18</v>
      </c>
      <c r="B11" s="4"/>
      <c r="C11" s="4"/>
    </row>
    <row r="12" spans="1:6">
      <c r="A12" s="1" t="s">
        <v>91</v>
      </c>
      <c r="B12" s="4">
        <v>46.2</v>
      </c>
      <c r="C12" s="4" t="s">
        <v>53</v>
      </c>
      <c r="E12" s="2" t="s">
        <v>98</v>
      </c>
      <c r="F12" s="2">
        <f>B12*D12</f>
        <v>0</v>
      </c>
    </row>
    <row r="13" spans="1:6">
      <c r="B13" s="4"/>
      <c r="C13" s="4"/>
    </row>
    <row r="14" spans="1:6">
      <c r="A14" s="1" t="s">
        <v>92</v>
      </c>
    </row>
    <row r="15" spans="1:6">
      <c r="A15" s="3" t="s">
        <v>93</v>
      </c>
      <c r="B15" s="4"/>
      <c r="C15" s="4"/>
    </row>
    <row r="16" spans="1:6">
      <c r="A16" s="3" t="s">
        <v>497</v>
      </c>
      <c r="B16" s="4"/>
      <c r="C16" s="4"/>
    </row>
    <row r="17" spans="1:6">
      <c r="B17" s="4"/>
      <c r="C17" s="4"/>
    </row>
    <row r="18" spans="1:6">
      <c r="A18" s="3" t="s">
        <v>3</v>
      </c>
      <c r="B18" s="4"/>
      <c r="C18" s="4"/>
    </row>
    <row r="19" spans="1:6">
      <c r="A19" s="3" t="s">
        <v>90</v>
      </c>
      <c r="B19" s="4"/>
      <c r="C19" s="4"/>
    </row>
    <row r="20" spans="1:6">
      <c r="A20" s="3" t="s">
        <v>18</v>
      </c>
      <c r="B20" s="4"/>
      <c r="C20" s="4"/>
    </row>
    <row r="21" spans="1:6">
      <c r="A21" s="1" t="s">
        <v>94</v>
      </c>
      <c r="B21" s="4">
        <v>7</v>
      </c>
      <c r="C21" s="4" t="s">
        <v>53</v>
      </c>
      <c r="E21" s="2" t="s">
        <v>98</v>
      </c>
      <c r="F21" s="2">
        <f t="shared" ref="F21:F43" si="0">B21*D21</f>
        <v>0</v>
      </c>
    </row>
    <row r="22" spans="1:6">
      <c r="A22" s="1"/>
      <c r="B22" s="4"/>
      <c r="C22" s="4"/>
    </row>
    <row r="23" spans="1:6">
      <c r="A23" s="1" t="s">
        <v>423</v>
      </c>
      <c r="B23" s="4"/>
      <c r="C23" s="4"/>
    </row>
    <row r="24" spans="1:6">
      <c r="A24" s="3" t="s">
        <v>424</v>
      </c>
      <c r="B24" s="4"/>
      <c r="C24" s="4"/>
    </row>
    <row r="25" spans="1:6">
      <c r="A25" s="3" t="s">
        <v>497</v>
      </c>
      <c r="B25" s="4"/>
      <c r="C25" s="4"/>
    </row>
    <row r="27" spans="1:6">
      <c r="A27" s="3" t="s">
        <v>3</v>
      </c>
    </row>
    <row r="28" spans="1:6">
      <c r="A28" s="3" t="s">
        <v>90</v>
      </c>
    </row>
    <row r="29" spans="1:6">
      <c r="A29" s="3" t="s">
        <v>425</v>
      </c>
    </row>
    <row r="30" spans="1:6">
      <c r="A30" s="3" t="s">
        <v>426</v>
      </c>
    </row>
    <row r="31" spans="1:6">
      <c r="A31" s="3" t="s">
        <v>427</v>
      </c>
    </row>
    <row r="32" spans="1:6" ht="27">
      <c r="A32" s="59" t="s">
        <v>862</v>
      </c>
      <c r="B32" s="2">
        <v>61.1</v>
      </c>
      <c r="C32" s="2" t="s">
        <v>53</v>
      </c>
      <c r="E32" s="2" t="s">
        <v>98</v>
      </c>
      <c r="F32" s="2">
        <f t="shared" si="0"/>
        <v>0</v>
      </c>
    </row>
    <row r="34" spans="1:6">
      <c r="A34" s="1" t="s">
        <v>428</v>
      </c>
    </row>
    <row r="35" spans="1:6">
      <c r="A35" s="3" t="s">
        <v>429</v>
      </c>
    </row>
    <row r="36" spans="1:6">
      <c r="A36" s="3" t="s">
        <v>497</v>
      </c>
    </row>
    <row r="38" spans="1:6">
      <c r="A38" s="3" t="s">
        <v>3</v>
      </c>
    </row>
    <row r="39" spans="1:6">
      <c r="A39" s="3" t="s">
        <v>90</v>
      </c>
    </row>
    <row r="40" spans="1:6">
      <c r="A40" s="3" t="s">
        <v>425</v>
      </c>
    </row>
    <row r="41" spans="1:6">
      <c r="A41" s="3" t="s">
        <v>430</v>
      </c>
    </row>
    <row r="42" spans="1:6">
      <c r="A42" s="3" t="s">
        <v>427</v>
      </c>
    </row>
    <row r="43" spans="1:6" ht="26.25">
      <c r="A43" s="55" t="s">
        <v>863</v>
      </c>
      <c r="B43" s="2">
        <v>11</v>
      </c>
      <c r="C43" s="2" t="s">
        <v>53</v>
      </c>
      <c r="E43" s="2" t="s">
        <v>98</v>
      </c>
      <c r="F43" s="2">
        <f t="shared" si="0"/>
        <v>0</v>
      </c>
    </row>
    <row r="46" spans="1:6">
      <c r="F46" s="7">
        <f>SUM(F8:F43)</f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2"/>
  <sheetViews>
    <sheetView tabSelected="1" view="pageBreakPreview" topLeftCell="A16" zoomScaleNormal="100" zoomScaleSheetLayoutView="100" workbookViewId="0">
      <selection activeCell="D22" sqref="D22"/>
    </sheetView>
  </sheetViews>
  <sheetFormatPr defaultColWidth="9.140625" defaultRowHeight="13.5"/>
  <cols>
    <col min="1" max="1" width="9.140625" style="2"/>
    <col min="2" max="2" width="60.7109375" style="2" customWidth="1"/>
    <col min="3" max="3" width="12" style="2" bestFit="1" customWidth="1"/>
    <col min="4" max="4" width="12.7109375" style="2" bestFit="1" customWidth="1"/>
    <col min="5" max="16384" width="9.140625" style="2"/>
  </cols>
  <sheetData>
    <row r="1" spans="1:6" ht="16.5">
      <c r="A1" s="4" t="s">
        <v>830</v>
      </c>
      <c r="B1" s="11"/>
      <c r="C1" s="11"/>
      <c r="D1" s="11"/>
      <c r="E1" s="11"/>
      <c r="F1" s="11"/>
    </row>
    <row r="2" spans="1:6" ht="16.5">
      <c r="A2" s="4"/>
      <c r="B2" s="11"/>
      <c r="C2" s="11"/>
      <c r="D2" s="11"/>
      <c r="E2" s="11"/>
      <c r="F2" s="11"/>
    </row>
    <row r="3" spans="1:6" ht="16.5">
      <c r="A3" s="21" t="s">
        <v>831</v>
      </c>
      <c r="B3" s="11"/>
      <c r="C3" s="11"/>
      <c r="D3" s="11"/>
      <c r="E3" s="11"/>
      <c r="F3" s="11"/>
    </row>
    <row r="4" spans="1:6" ht="16.5">
      <c r="A4" s="21" t="s">
        <v>832</v>
      </c>
      <c r="B4" s="11"/>
      <c r="C4" s="11"/>
      <c r="D4" s="11"/>
      <c r="E4" s="11"/>
      <c r="F4" s="11"/>
    </row>
    <row r="5" spans="1:6" ht="16.5">
      <c r="A5" s="22" t="s">
        <v>833</v>
      </c>
      <c r="B5" s="23"/>
      <c r="C5" s="23"/>
      <c r="D5" s="23"/>
      <c r="E5" s="23"/>
      <c r="F5" s="10"/>
    </row>
    <row r="6" spans="1:6" ht="16.5">
      <c r="A6" s="24"/>
      <c r="B6" s="10"/>
      <c r="C6" s="10"/>
      <c r="D6" s="10"/>
      <c r="E6" s="10"/>
      <c r="F6" s="10"/>
    </row>
    <row r="7" spans="1:6" ht="24">
      <c r="A7" s="25" t="s">
        <v>465</v>
      </c>
      <c r="B7" s="26"/>
      <c r="C7" s="26"/>
      <c r="D7" s="26"/>
      <c r="E7" s="26"/>
      <c r="F7" s="26"/>
    </row>
    <row r="8" spans="1:6" ht="16.5">
      <c r="A8" s="27"/>
      <c r="B8" s="11"/>
      <c r="C8" s="11"/>
      <c r="D8" s="11"/>
      <c r="E8" s="11"/>
      <c r="F8" s="11"/>
    </row>
    <row r="9" spans="1:6" ht="20.25">
      <c r="A9" s="28" t="s">
        <v>480</v>
      </c>
      <c r="B9" s="18"/>
      <c r="C9" s="18"/>
      <c r="D9" s="18"/>
      <c r="E9" s="18"/>
      <c r="F9" s="18"/>
    </row>
    <row r="10" spans="1:6" ht="20.25">
      <c r="A10" s="28" t="s">
        <v>481</v>
      </c>
      <c r="B10" s="18"/>
      <c r="C10" s="18"/>
      <c r="D10" s="18"/>
      <c r="E10" s="18"/>
      <c r="F10" s="18"/>
    </row>
    <row r="11" spans="1:6" ht="20.25">
      <c r="A11" s="28"/>
      <c r="B11" s="18"/>
      <c r="C11" s="18"/>
      <c r="D11" s="18"/>
      <c r="E11" s="18"/>
      <c r="F11" s="18"/>
    </row>
    <row r="12" spans="1:6">
      <c r="A12" s="4" t="s">
        <v>466</v>
      </c>
    </row>
    <row r="13" spans="1:6">
      <c r="A13" s="29" t="s">
        <v>472</v>
      </c>
    </row>
    <row r="14" spans="1:6">
      <c r="A14" s="4" t="s">
        <v>496</v>
      </c>
    </row>
    <row r="15" spans="1:6">
      <c r="A15" s="4"/>
    </row>
    <row r="16" spans="1:6">
      <c r="A16" s="4" t="s">
        <v>467</v>
      </c>
      <c r="E16" s="4"/>
    </row>
    <row r="17" spans="1:5">
      <c r="A17" s="29" t="s">
        <v>473</v>
      </c>
      <c r="E17" s="4"/>
    </row>
    <row r="18" spans="1:5">
      <c r="A18" s="4" t="s">
        <v>474</v>
      </c>
      <c r="E18" s="4"/>
    </row>
    <row r="19" spans="1:5">
      <c r="A19" s="4" t="s">
        <v>475</v>
      </c>
      <c r="E19" s="4"/>
    </row>
    <row r="20" spans="1:5">
      <c r="A20" s="4"/>
      <c r="E20" s="4"/>
    </row>
    <row r="21" spans="1:5">
      <c r="A21" s="30"/>
      <c r="B21" s="33" t="s">
        <v>482</v>
      </c>
      <c r="C21" s="69" t="s">
        <v>483</v>
      </c>
      <c r="D21" s="69"/>
      <c r="E21" s="69"/>
    </row>
    <row r="22" spans="1:5">
      <c r="A22" s="6"/>
      <c r="B22" s="2" t="s">
        <v>993</v>
      </c>
      <c r="C22" s="60"/>
      <c r="D22" s="49">
        <f>'00 egyéb tételek'!G26</f>
        <v>0</v>
      </c>
      <c r="E22" s="60"/>
    </row>
    <row r="23" spans="1:5">
      <c r="B23" s="2" t="s">
        <v>408</v>
      </c>
      <c r="D23" s="49">
        <f>'02'!F27</f>
        <v>0</v>
      </c>
    </row>
    <row r="24" spans="1:5">
      <c r="B24" s="2" t="s">
        <v>409</v>
      </c>
      <c r="D24" s="49">
        <f>'09'!F13</f>
        <v>0</v>
      </c>
    </row>
    <row r="25" spans="1:5">
      <c r="B25" s="2" t="s">
        <v>410</v>
      </c>
      <c r="D25" s="49">
        <f>'15'!F28</f>
        <v>0</v>
      </c>
    </row>
    <row r="26" spans="1:5">
      <c r="B26" s="2" t="s">
        <v>411</v>
      </c>
      <c r="D26" s="49">
        <f>'21'!F38</f>
        <v>0</v>
      </c>
    </row>
    <row r="27" spans="1:5">
      <c r="B27" s="2" t="s">
        <v>412</v>
      </c>
      <c r="D27" s="49">
        <f>'23'!F29</f>
        <v>0</v>
      </c>
    </row>
    <row r="28" spans="1:5">
      <c r="B28" s="2" t="s">
        <v>413</v>
      </c>
      <c r="D28" s="49">
        <f>'31'!F79</f>
        <v>0</v>
      </c>
    </row>
    <row r="29" spans="1:5">
      <c r="B29" s="2" t="s">
        <v>414</v>
      </c>
      <c r="D29" s="49">
        <f>'32'!F62</f>
        <v>0</v>
      </c>
    </row>
    <row r="30" spans="1:5">
      <c r="B30" s="2" t="s">
        <v>415</v>
      </c>
      <c r="D30" s="49">
        <f>'33'!F54</f>
        <v>0</v>
      </c>
    </row>
    <row r="31" spans="1:5">
      <c r="B31" s="2" t="s">
        <v>416</v>
      </c>
      <c r="D31" s="49">
        <f>'34'!F16</f>
        <v>0</v>
      </c>
    </row>
    <row r="32" spans="1:5">
      <c r="B32" s="2" t="s">
        <v>417</v>
      </c>
      <c r="D32" s="49">
        <f>'35'!F120</f>
        <v>0</v>
      </c>
    </row>
    <row r="33" spans="1:5">
      <c r="B33" s="2" t="s">
        <v>454</v>
      </c>
      <c r="D33" s="49">
        <f>'36'!F55</f>
        <v>0</v>
      </c>
    </row>
    <row r="34" spans="1:5">
      <c r="B34" s="2" t="s">
        <v>418</v>
      </c>
      <c r="D34" s="49">
        <f>'37'!F26</f>
        <v>0</v>
      </c>
    </row>
    <row r="35" spans="1:5">
      <c r="B35" s="2" t="s">
        <v>419</v>
      </c>
      <c r="D35" s="49">
        <f>'39'!F20</f>
        <v>0</v>
      </c>
    </row>
    <row r="36" spans="1:5">
      <c r="B36" s="2" t="s">
        <v>420</v>
      </c>
      <c r="D36" s="49">
        <f>'41'!F35</f>
        <v>0</v>
      </c>
    </row>
    <row r="37" spans="1:5">
      <c r="B37" s="2" t="s">
        <v>421</v>
      </c>
      <c r="D37" s="49">
        <f>'42'!F111</f>
        <v>0</v>
      </c>
    </row>
    <row r="38" spans="1:5">
      <c r="B38" s="2" t="s">
        <v>422</v>
      </c>
      <c r="D38" s="49">
        <f>'43'!F46</f>
        <v>0</v>
      </c>
    </row>
    <row r="39" spans="1:5">
      <c r="B39" s="2" t="s">
        <v>431</v>
      </c>
      <c r="D39" s="49">
        <f>'44'!F220</f>
        <v>0</v>
      </c>
    </row>
    <row r="40" spans="1:5">
      <c r="B40" s="2" t="s">
        <v>432</v>
      </c>
      <c r="D40" s="49">
        <f>'48'!F127</f>
        <v>0</v>
      </c>
    </row>
    <row r="41" spans="1:5">
      <c r="B41" s="2" t="s">
        <v>495</v>
      </c>
      <c r="D41" s="51">
        <f>'62'!F14</f>
        <v>0</v>
      </c>
    </row>
    <row r="42" spans="1:5">
      <c r="B42" s="2" t="s">
        <v>477</v>
      </c>
      <c r="D42" s="49">
        <f>'71'!F440</f>
        <v>0</v>
      </c>
    </row>
    <row r="43" spans="1:5">
      <c r="B43" s="2" t="s">
        <v>484</v>
      </c>
      <c r="D43" s="49">
        <f>'75'!F20</f>
        <v>0</v>
      </c>
    </row>
    <row r="44" spans="1:5">
      <c r="B44" s="2" t="s">
        <v>479</v>
      </c>
      <c r="D44" s="49">
        <f>'81'!F275</f>
        <v>0</v>
      </c>
    </row>
    <row r="45" spans="1:5">
      <c r="B45" s="2" t="s">
        <v>478</v>
      </c>
      <c r="D45" s="49">
        <f>'82'!F318</f>
        <v>0</v>
      </c>
    </row>
    <row r="46" spans="1:5">
      <c r="A46" s="30"/>
      <c r="B46" s="30" t="s">
        <v>433</v>
      </c>
      <c r="C46" s="30"/>
      <c r="D46" s="50">
        <f>'88'!F18</f>
        <v>0</v>
      </c>
      <c r="E46" s="30"/>
    </row>
    <row r="47" spans="1:5">
      <c r="D47" s="52"/>
    </row>
    <row r="48" spans="1:5">
      <c r="B48" s="2" t="s">
        <v>407</v>
      </c>
      <c r="D48" s="52">
        <f>SUM(D22:D46)</f>
        <v>0</v>
      </c>
      <c r="E48" s="6" t="s">
        <v>468</v>
      </c>
    </row>
    <row r="49" spans="2:5">
      <c r="D49" s="52"/>
    </row>
    <row r="50" spans="2:5">
      <c r="B50" s="7" t="s">
        <v>469</v>
      </c>
      <c r="C50" s="7"/>
      <c r="D50" s="53">
        <f>D48*0.27</f>
        <v>0</v>
      </c>
      <c r="E50" s="31" t="s">
        <v>468</v>
      </c>
    </row>
    <row r="51" spans="2:5">
      <c r="B51" s="7" t="s">
        <v>470</v>
      </c>
      <c r="C51" s="7"/>
      <c r="D51" s="53">
        <f>D50+D48</f>
        <v>0</v>
      </c>
      <c r="E51" s="31" t="s">
        <v>468</v>
      </c>
    </row>
    <row r="52" spans="2:5">
      <c r="D52" s="16"/>
    </row>
  </sheetData>
  <mergeCells count="1">
    <mergeCell ref="C21:E21"/>
  </mergeCells>
  <pageMargins left="0.7" right="0.7" top="0.75" bottom="0.75" header="0.3" footer="0.3"/>
  <pageSetup paperSize="9" scale="84" orientation="portrait" verticalDpi="4294967293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220"/>
  <sheetViews>
    <sheetView view="pageBreakPreview" topLeftCell="A34" zoomScale="115" zoomScaleNormal="100" zoomScaleSheetLayoutView="115" workbookViewId="0">
      <selection activeCell="A33" sqref="A33"/>
    </sheetView>
  </sheetViews>
  <sheetFormatPr defaultColWidth="9.140625" defaultRowHeight="13.5"/>
  <cols>
    <col min="1" max="1" width="75.7109375" style="2" customWidth="1"/>
    <col min="2" max="2" width="9.140625" style="9"/>
    <col min="3" max="3" width="9.140625" style="5"/>
    <col min="4" max="5" width="9.140625" style="2"/>
    <col min="6" max="6" width="12.85546875" style="2" bestFit="1" customWidth="1"/>
    <col min="7" max="16384" width="9.140625" style="2"/>
  </cols>
  <sheetData>
    <row r="1" spans="1:7">
      <c r="A1" s="7" t="s">
        <v>431</v>
      </c>
    </row>
    <row r="3" spans="1:7">
      <c r="A3" s="19" t="s">
        <v>99</v>
      </c>
      <c r="B3" s="19" t="s">
        <v>101</v>
      </c>
      <c r="C3" s="19" t="s">
        <v>100</v>
      </c>
      <c r="D3" s="19" t="s">
        <v>102</v>
      </c>
      <c r="E3" s="19"/>
      <c r="F3" s="20" t="s">
        <v>103</v>
      </c>
      <c r="G3" s="6"/>
    </row>
    <row r="5" spans="1:7">
      <c r="A5" s="1" t="s">
        <v>7</v>
      </c>
    </row>
    <row r="6" spans="1:7">
      <c r="A6" s="3" t="s">
        <v>8</v>
      </c>
      <c r="C6" s="4"/>
    </row>
    <row r="7" spans="1:7">
      <c r="A7" s="3" t="s">
        <v>497</v>
      </c>
      <c r="C7" s="4"/>
    </row>
    <row r="8" spans="1:7">
      <c r="C8" s="4"/>
    </row>
    <row r="9" spans="1:7">
      <c r="A9" s="3" t="s">
        <v>3</v>
      </c>
      <c r="C9" s="4"/>
    </row>
    <row r="10" spans="1:7">
      <c r="A10" s="3" t="s">
        <v>4</v>
      </c>
      <c r="C10" s="4"/>
    </row>
    <row r="11" spans="1:7">
      <c r="A11" s="3" t="s">
        <v>5</v>
      </c>
      <c r="C11" s="4"/>
    </row>
    <row r="12" spans="1:7">
      <c r="A12" s="3" t="s">
        <v>6</v>
      </c>
      <c r="C12" s="4"/>
    </row>
    <row r="13" spans="1:7">
      <c r="A13" s="1" t="s">
        <v>12</v>
      </c>
      <c r="B13" s="9">
        <v>19.690000000000001</v>
      </c>
      <c r="C13" s="4" t="s">
        <v>11</v>
      </c>
      <c r="E13" s="2" t="s">
        <v>97</v>
      </c>
      <c r="F13" s="2">
        <f>B13*D13</f>
        <v>0</v>
      </c>
    </row>
    <row r="15" spans="1:7">
      <c r="A15" s="1" t="s">
        <v>0</v>
      </c>
    </row>
    <row r="16" spans="1:7">
      <c r="A16" s="3" t="s">
        <v>1</v>
      </c>
      <c r="C16" s="4"/>
    </row>
    <row r="17" spans="1:6">
      <c r="A17" s="3" t="s">
        <v>497</v>
      </c>
      <c r="C17" s="4"/>
    </row>
    <row r="18" spans="1:6">
      <c r="C18" s="4"/>
    </row>
    <row r="19" spans="1:6">
      <c r="A19" s="3" t="s">
        <v>3</v>
      </c>
      <c r="C19" s="4"/>
    </row>
    <row r="20" spans="1:6">
      <c r="A20" s="3" t="s">
        <v>4</v>
      </c>
      <c r="C20" s="4"/>
    </row>
    <row r="21" spans="1:6">
      <c r="A21" s="3" t="s">
        <v>5</v>
      </c>
      <c r="C21" s="4"/>
    </row>
    <row r="22" spans="1:6">
      <c r="A22" s="3" t="s">
        <v>6</v>
      </c>
      <c r="C22" s="4"/>
    </row>
    <row r="23" spans="1:6">
      <c r="A23" s="1" t="s">
        <v>13</v>
      </c>
      <c r="B23" s="9">
        <v>22.24</v>
      </c>
      <c r="C23" s="4" t="s">
        <v>11</v>
      </c>
      <c r="E23" s="2" t="s">
        <v>97</v>
      </c>
      <c r="F23" s="2">
        <f t="shared" ref="F23:F73" si="0">B23*D23</f>
        <v>0</v>
      </c>
    </row>
    <row r="25" spans="1:6">
      <c r="A25" s="1" t="s">
        <v>9</v>
      </c>
    </row>
    <row r="26" spans="1:6">
      <c r="A26" s="3" t="s">
        <v>10</v>
      </c>
      <c r="C26" s="4"/>
    </row>
    <row r="27" spans="1:6">
      <c r="A27" s="3" t="s">
        <v>497</v>
      </c>
      <c r="C27" s="4"/>
    </row>
    <row r="28" spans="1:6">
      <c r="C28" s="4"/>
    </row>
    <row r="29" spans="1:6">
      <c r="A29" s="3" t="s">
        <v>3</v>
      </c>
      <c r="C29" s="4"/>
    </row>
    <row r="30" spans="1:6">
      <c r="A30" s="3" t="s">
        <v>4</v>
      </c>
      <c r="C30" s="4"/>
    </row>
    <row r="31" spans="1:6">
      <c r="A31" s="3" t="s">
        <v>5</v>
      </c>
      <c r="C31" s="4"/>
    </row>
    <row r="32" spans="1:6">
      <c r="A32" s="3" t="s">
        <v>6</v>
      </c>
      <c r="C32" s="4"/>
    </row>
    <row r="33" spans="1:6">
      <c r="A33" s="1" t="s">
        <v>14</v>
      </c>
      <c r="B33" s="9">
        <v>4.83</v>
      </c>
      <c r="C33" s="4" t="s">
        <v>11</v>
      </c>
      <c r="E33" s="2" t="s">
        <v>97</v>
      </c>
      <c r="F33" s="2">
        <f t="shared" si="0"/>
        <v>0</v>
      </c>
    </row>
    <row r="34" spans="1:6">
      <c r="A34" s="1"/>
      <c r="C34" s="4"/>
    </row>
    <row r="35" spans="1:6">
      <c r="A35" s="1" t="s">
        <v>247</v>
      </c>
      <c r="C35" s="4"/>
    </row>
    <row r="36" spans="1:6">
      <c r="A36" s="3" t="s">
        <v>248</v>
      </c>
      <c r="C36" s="4"/>
    </row>
    <row r="37" spans="1:6">
      <c r="A37" s="3" t="s">
        <v>497</v>
      </c>
      <c r="C37" s="4"/>
    </row>
    <row r="39" spans="1:6">
      <c r="A39" s="3" t="s">
        <v>3</v>
      </c>
    </row>
    <row r="40" spans="1:6">
      <c r="A40" s="3" t="s">
        <v>4</v>
      </c>
    </row>
    <row r="41" spans="1:6">
      <c r="A41" s="3" t="s">
        <v>249</v>
      </c>
    </row>
    <row r="42" spans="1:6">
      <c r="A42" s="3" t="s">
        <v>250</v>
      </c>
    </row>
    <row r="43" spans="1:6">
      <c r="A43" s="3" t="s">
        <v>251</v>
      </c>
    </row>
    <row r="44" spans="1:6">
      <c r="A44" s="3" t="s">
        <v>252</v>
      </c>
    </row>
    <row r="45" spans="1:6">
      <c r="A45" s="1" t="s">
        <v>292</v>
      </c>
    </row>
    <row r="46" spans="1:6">
      <c r="A46" s="7" t="s">
        <v>253</v>
      </c>
      <c r="B46" s="9">
        <v>2</v>
      </c>
      <c r="C46" s="8" t="s">
        <v>111</v>
      </c>
      <c r="E46" s="2" t="s">
        <v>112</v>
      </c>
      <c r="F46" s="2">
        <f t="shared" si="0"/>
        <v>0</v>
      </c>
    </row>
    <row r="48" spans="1:6">
      <c r="A48" s="1" t="s">
        <v>254</v>
      </c>
    </row>
    <row r="49" spans="1:6">
      <c r="A49" s="3" t="s">
        <v>255</v>
      </c>
    </row>
    <row r="50" spans="1:6">
      <c r="A50" s="3" t="s">
        <v>497</v>
      </c>
    </row>
    <row r="52" spans="1:6">
      <c r="A52" s="3" t="s">
        <v>3</v>
      </c>
    </row>
    <row r="53" spans="1:6">
      <c r="A53" s="3" t="s">
        <v>4</v>
      </c>
    </row>
    <row r="54" spans="1:6">
      <c r="A54" s="3" t="s">
        <v>249</v>
      </c>
    </row>
    <row r="55" spans="1:6">
      <c r="A55" s="3" t="s">
        <v>250</v>
      </c>
    </row>
    <row r="56" spans="1:6">
      <c r="A56" s="3" t="s">
        <v>251</v>
      </c>
    </row>
    <row r="57" spans="1:6">
      <c r="A57" s="3" t="s">
        <v>252</v>
      </c>
    </row>
    <row r="58" spans="1:6">
      <c r="A58" s="1" t="s">
        <v>292</v>
      </c>
    </row>
    <row r="59" spans="1:6">
      <c r="A59" s="1" t="s">
        <v>256</v>
      </c>
      <c r="B59" s="9">
        <v>1</v>
      </c>
      <c r="C59" s="5" t="s">
        <v>111</v>
      </c>
      <c r="E59" s="2" t="s">
        <v>112</v>
      </c>
      <c r="F59" s="2">
        <f t="shared" si="0"/>
        <v>0</v>
      </c>
    </row>
    <row r="60" spans="1:6">
      <c r="A60" s="1"/>
    </row>
    <row r="61" spans="1:6">
      <c r="A61" s="1" t="s">
        <v>257</v>
      </c>
    </row>
    <row r="62" spans="1:6">
      <c r="A62" s="3" t="s">
        <v>258</v>
      </c>
    </row>
    <row r="63" spans="1:6">
      <c r="A63" s="3" t="s">
        <v>497</v>
      </c>
    </row>
    <row r="65" spans="1:6">
      <c r="A65" s="3" t="s">
        <v>3</v>
      </c>
    </row>
    <row r="66" spans="1:6">
      <c r="A66" s="3" t="s">
        <v>4</v>
      </c>
    </row>
    <row r="67" spans="1:6">
      <c r="A67" s="3" t="s">
        <v>259</v>
      </c>
    </row>
    <row r="68" spans="1:6">
      <c r="A68" s="3" t="s">
        <v>260</v>
      </c>
    </row>
    <row r="69" spans="1:6">
      <c r="A69" s="3" t="s">
        <v>262</v>
      </c>
    </row>
    <row r="70" spans="1:6">
      <c r="A70" s="3" t="s">
        <v>263</v>
      </c>
    </row>
    <row r="71" spans="1:6">
      <c r="A71" s="3" t="s">
        <v>261</v>
      </c>
    </row>
    <row r="72" spans="1:6">
      <c r="A72" s="1" t="s">
        <v>864</v>
      </c>
    </row>
    <row r="73" spans="1:6">
      <c r="A73" s="7" t="s">
        <v>865</v>
      </c>
      <c r="B73" s="9">
        <v>1</v>
      </c>
      <c r="C73" s="5" t="s">
        <v>111</v>
      </c>
      <c r="E73" s="2" t="s">
        <v>112</v>
      </c>
      <c r="F73" s="2">
        <f t="shared" si="0"/>
        <v>0</v>
      </c>
    </row>
    <row r="75" spans="1:6">
      <c r="A75" s="1" t="s">
        <v>257</v>
      </c>
    </row>
    <row r="76" spans="1:6">
      <c r="A76" s="3" t="s">
        <v>258</v>
      </c>
    </row>
    <row r="77" spans="1:6">
      <c r="A77" s="3" t="s">
        <v>497</v>
      </c>
    </row>
    <row r="79" spans="1:6">
      <c r="A79" s="3" t="s">
        <v>3</v>
      </c>
    </row>
    <row r="80" spans="1:6">
      <c r="A80" s="3" t="s">
        <v>4</v>
      </c>
    </row>
    <row r="81" spans="1:6">
      <c r="A81" s="3" t="s">
        <v>259</v>
      </c>
    </row>
    <row r="82" spans="1:6">
      <c r="A82" s="3" t="s">
        <v>260</v>
      </c>
    </row>
    <row r="83" spans="1:6">
      <c r="A83" s="3" t="s">
        <v>262</v>
      </c>
    </row>
    <row r="84" spans="1:6">
      <c r="A84" s="3" t="s">
        <v>263</v>
      </c>
    </row>
    <row r="85" spans="1:6">
      <c r="A85" s="3" t="s">
        <v>261</v>
      </c>
    </row>
    <row r="86" spans="1:6">
      <c r="A86" s="1" t="s">
        <v>864</v>
      </c>
    </row>
    <row r="87" spans="1:6">
      <c r="A87" s="7" t="s">
        <v>865</v>
      </c>
      <c r="B87" s="9">
        <v>2</v>
      </c>
      <c r="C87" s="5" t="s">
        <v>111</v>
      </c>
      <c r="E87" s="2" t="s">
        <v>112</v>
      </c>
      <c r="F87" s="2">
        <f t="shared" ref="F87:F129" si="1">B87*D87</f>
        <v>0</v>
      </c>
    </row>
    <row r="89" spans="1:6">
      <c r="A89" s="1" t="s">
        <v>264</v>
      </c>
    </row>
    <row r="90" spans="1:6">
      <c r="A90" s="3" t="s">
        <v>265</v>
      </c>
    </row>
    <row r="91" spans="1:6">
      <c r="A91" s="3" t="s">
        <v>497</v>
      </c>
    </row>
    <row r="93" spans="1:6">
      <c r="A93" s="3" t="s">
        <v>3</v>
      </c>
    </row>
    <row r="94" spans="1:6">
      <c r="A94" s="3" t="s">
        <v>4</v>
      </c>
    </row>
    <row r="95" spans="1:6">
      <c r="A95" s="3" t="s">
        <v>259</v>
      </c>
    </row>
    <row r="96" spans="1:6">
      <c r="A96" s="3" t="s">
        <v>260</v>
      </c>
    </row>
    <row r="97" spans="1:6">
      <c r="A97" s="3" t="s">
        <v>262</v>
      </c>
    </row>
    <row r="98" spans="1:6">
      <c r="A98" s="3" t="s">
        <v>263</v>
      </c>
    </row>
    <row r="99" spans="1:6">
      <c r="A99" s="3" t="s">
        <v>252</v>
      </c>
    </row>
    <row r="100" spans="1:6">
      <c r="A100" s="1" t="s">
        <v>864</v>
      </c>
    </row>
    <row r="101" spans="1:6">
      <c r="A101" s="7" t="s">
        <v>866</v>
      </c>
      <c r="B101" s="9">
        <v>2</v>
      </c>
      <c r="C101" s="5" t="s">
        <v>111</v>
      </c>
      <c r="E101" s="2" t="s">
        <v>112</v>
      </c>
      <c r="F101" s="2">
        <f t="shared" si="1"/>
        <v>0</v>
      </c>
    </row>
    <row r="103" spans="1:6">
      <c r="A103" s="1" t="s">
        <v>264</v>
      </c>
    </row>
    <row r="104" spans="1:6">
      <c r="A104" s="3" t="s">
        <v>265</v>
      </c>
    </row>
    <row r="105" spans="1:6">
      <c r="A105" s="3" t="s">
        <v>497</v>
      </c>
    </row>
    <row r="107" spans="1:6">
      <c r="A107" s="3" t="s">
        <v>3</v>
      </c>
    </row>
    <row r="108" spans="1:6">
      <c r="A108" s="3" t="s">
        <v>4</v>
      </c>
    </row>
    <row r="109" spans="1:6">
      <c r="A109" s="3" t="s">
        <v>259</v>
      </c>
    </row>
    <row r="110" spans="1:6">
      <c r="A110" s="3" t="s">
        <v>260</v>
      </c>
    </row>
    <row r="111" spans="1:6">
      <c r="A111" s="3" t="s">
        <v>262</v>
      </c>
    </row>
    <row r="112" spans="1:6">
      <c r="A112" s="3" t="s">
        <v>263</v>
      </c>
    </row>
    <row r="113" spans="1:6">
      <c r="A113" s="3" t="s">
        <v>252</v>
      </c>
    </row>
    <row r="114" spans="1:6">
      <c r="A114" s="1" t="s">
        <v>864</v>
      </c>
    </row>
    <row r="115" spans="1:6">
      <c r="A115" s="7" t="s">
        <v>867</v>
      </c>
      <c r="B115" s="9">
        <v>2</v>
      </c>
      <c r="C115" s="5" t="s">
        <v>111</v>
      </c>
      <c r="E115" s="2" t="s">
        <v>112</v>
      </c>
      <c r="F115" s="2">
        <f t="shared" si="1"/>
        <v>0</v>
      </c>
    </row>
    <row r="117" spans="1:6">
      <c r="A117" s="1" t="s">
        <v>266</v>
      </c>
    </row>
    <row r="118" spans="1:6">
      <c r="A118" s="3" t="s">
        <v>267</v>
      </c>
    </row>
    <row r="119" spans="1:6">
      <c r="A119" s="3" t="s">
        <v>497</v>
      </c>
    </row>
    <row r="121" spans="1:6">
      <c r="A121" s="3" t="s">
        <v>3</v>
      </c>
    </row>
    <row r="122" spans="1:6">
      <c r="A122" s="3" t="s">
        <v>4</v>
      </c>
    </row>
    <row r="123" spans="1:6">
      <c r="A123" s="3" t="s">
        <v>259</v>
      </c>
    </row>
    <row r="124" spans="1:6">
      <c r="A124" s="3" t="s">
        <v>260</v>
      </c>
    </row>
    <row r="125" spans="1:6">
      <c r="A125" s="3" t="s">
        <v>262</v>
      </c>
    </row>
    <row r="126" spans="1:6">
      <c r="A126" s="3" t="s">
        <v>263</v>
      </c>
    </row>
    <row r="127" spans="1:6">
      <c r="A127" s="3" t="s">
        <v>261</v>
      </c>
    </row>
    <row r="128" spans="1:6">
      <c r="A128" s="1" t="s">
        <v>864</v>
      </c>
    </row>
    <row r="129" spans="1:6">
      <c r="A129" s="7" t="s">
        <v>868</v>
      </c>
      <c r="B129" s="9">
        <v>2</v>
      </c>
      <c r="C129" s="5" t="s">
        <v>111</v>
      </c>
      <c r="E129" s="2" t="s">
        <v>112</v>
      </c>
      <c r="F129" s="2">
        <f t="shared" si="1"/>
        <v>0</v>
      </c>
    </row>
    <row r="131" spans="1:6">
      <c r="A131" s="1" t="s">
        <v>273</v>
      </c>
    </row>
    <row r="132" spans="1:6">
      <c r="A132" s="3" t="s">
        <v>274</v>
      </c>
    </row>
    <row r="133" spans="1:6">
      <c r="A133" s="3" t="s">
        <v>497</v>
      </c>
    </row>
    <row r="135" spans="1:6">
      <c r="A135" s="3" t="s">
        <v>3</v>
      </c>
    </row>
    <row r="136" spans="1:6">
      <c r="A136" s="3" t="s">
        <v>4</v>
      </c>
    </row>
    <row r="137" spans="1:6">
      <c r="A137" s="3" t="s">
        <v>268</v>
      </c>
    </row>
    <row r="138" spans="1:6">
      <c r="A138" s="3" t="s">
        <v>269</v>
      </c>
    </row>
    <row r="139" spans="1:6">
      <c r="A139" s="3" t="s">
        <v>271</v>
      </c>
    </row>
    <row r="140" spans="1:6">
      <c r="A140" s="3" t="s">
        <v>276</v>
      </c>
    </row>
    <row r="141" spans="1:6">
      <c r="A141" s="3" t="s">
        <v>270</v>
      </c>
    </row>
    <row r="142" spans="1:6">
      <c r="A142" s="3" t="s">
        <v>275</v>
      </c>
    </row>
    <row r="143" spans="1:6">
      <c r="A143" s="1" t="s">
        <v>293</v>
      </c>
    </row>
    <row r="144" spans="1:6">
      <c r="A144" s="7" t="s">
        <v>294</v>
      </c>
      <c r="B144" s="9">
        <v>2</v>
      </c>
      <c r="C144" s="5" t="s">
        <v>111</v>
      </c>
      <c r="E144" s="2" t="s">
        <v>112</v>
      </c>
      <c r="F144" s="2">
        <f t="shared" ref="F144:F204" si="2">B144*D144</f>
        <v>0</v>
      </c>
    </row>
    <row r="146" spans="1:6">
      <c r="A146" s="1" t="s">
        <v>277</v>
      </c>
    </row>
    <row r="147" spans="1:6">
      <c r="A147" s="3" t="s">
        <v>278</v>
      </c>
    </row>
    <row r="148" spans="1:6">
      <c r="A148" s="3" t="s">
        <v>497</v>
      </c>
    </row>
    <row r="150" spans="1:6">
      <c r="A150" s="3" t="s">
        <v>3</v>
      </c>
    </row>
    <row r="151" spans="1:6">
      <c r="A151" s="3" t="s">
        <v>4</v>
      </c>
    </row>
    <row r="152" spans="1:6">
      <c r="A152" s="3" t="s">
        <v>268</v>
      </c>
    </row>
    <row r="153" spans="1:6">
      <c r="A153" s="3" t="s">
        <v>269</v>
      </c>
    </row>
    <row r="154" spans="1:6">
      <c r="A154" s="3" t="s">
        <v>271</v>
      </c>
    </row>
    <row r="155" spans="1:6">
      <c r="A155" s="3" t="s">
        <v>276</v>
      </c>
    </row>
    <row r="156" spans="1:6">
      <c r="A156" s="3" t="s">
        <v>270</v>
      </c>
    </row>
    <row r="157" spans="1:6">
      <c r="A157" s="3" t="s">
        <v>275</v>
      </c>
    </row>
    <row r="158" spans="1:6">
      <c r="A158" s="1" t="s">
        <v>293</v>
      </c>
    </row>
    <row r="159" spans="1:6">
      <c r="A159" s="7" t="s">
        <v>295</v>
      </c>
      <c r="B159" s="9">
        <v>2</v>
      </c>
      <c r="C159" s="5" t="s">
        <v>111</v>
      </c>
      <c r="E159" s="2" t="s">
        <v>112</v>
      </c>
      <c r="F159" s="2">
        <f t="shared" si="2"/>
        <v>0</v>
      </c>
    </row>
    <row r="161" spans="1:6">
      <c r="A161" s="1" t="s">
        <v>280</v>
      </c>
    </row>
    <row r="162" spans="1:6">
      <c r="A162" s="3" t="s">
        <v>281</v>
      </c>
    </row>
    <row r="163" spans="1:6">
      <c r="A163" s="3" t="s">
        <v>497</v>
      </c>
    </row>
    <row r="165" spans="1:6">
      <c r="A165" s="3" t="s">
        <v>3</v>
      </c>
    </row>
    <row r="166" spans="1:6">
      <c r="A166" s="3" t="s">
        <v>4</v>
      </c>
    </row>
    <row r="167" spans="1:6">
      <c r="A167" s="3" t="s">
        <v>268</v>
      </c>
    </row>
    <row r="168" spans="1:6">
      <c r="A168" s="3" t="s">
        <v>269</v>
      </c>
    </row>
    <row r="169" spans="1:6">
      <c r="A169" s="3" t="s">
        <v>271</v>
      </c>
    </row>
    <row r="170" spans="1:6">
      <c r="A170" s="3" t="s">
        <v>276</v>
      </c>
    </row>
    <row r="171" spans="1:6">
      <c r="A171" s="3" t="s">
        <v>270</v>
      </c>
    </row>
    <row r="172" spans="1:6">
      <c r="A172" s="3" t="s">
        <v>275</v>
      </c>
    </row>
    <row r="173" spans="1:6">
      <c r="A173" s="1" t="s">
        <v>293</v>
      </c>
    </row>
    <row r="174" spans="1:6">
      <c r="A174" s="7" t="s">
        <v>296</v>
      </c>
      <c r="B174" s="9">
        <v>1</v>
      </c>
      <c r="C174" s="5" t="s">
        <v>111</v>
      </c>
      <c r="E174" s="2" t="s">
        <v>112</v>
      </c>
      <c r="F174" s="2">
        <f t="shared" si="2"/>
        <v>0</v>
      </c>
    </row>
    <row r="176" spans="1:6">
      <c r="A176" s="1" t="s">
        <v>282</v>
      </c>
    </row>
    <row r="177" spans="1:6">
      <c r="A177" s="3" t="s">
        <v>283</v>
      </c>
    </row>
    <row r="178" spans="1:6">
      <c r="A178" s="3" t="s">
        <v>497</v>
      </c>
    </row>
    <row r="180" spans="1:6">
      <c r="A180" s="3" t="s">
        <v>3</v>
      </c>
    </row>
    <row r="181" spans="1:6">
      <c r="A181" s="3" t="s">
        <v>4</v>
      </c>
    </row>
    <row r="182" spans="1:6">
      <c r="A182" s="3" t="s">
        <v>268</v>
      </c>
    </row>
    <row r="183" spans="1:6">
      <c r="A183" s="3" t="s">
        <v>269</v>
      </c>
    </row>
    <row r="184" spans="1:6">
      <c r="A184" s="3" t="s">
        <v>271</v>
      </c>
    </row>
    <row r="185" spans="1:6">
      <c r="A185" s="3" t="s">
        <v>272</v>
      </c>
    </row>
    <row r="186" spans="1:6">
      <c r="A186" s="3" t="s">
        <v>284</v>
      </c>
    </row>
    <row r="187" spans="1:6">
      <c r="A187" s="3" t="s">
        <v>285</v>
      </c>
    </row>
    <row r="188" spans="1:6">
      <c r="A188" s="1" t="s">
        <v>297</v>
      </c>
    </row>
    <row r="189" spans="1:6">
      <c r="A189" s="7" t="s">
        <v>298</v>
      </c>
      <c r="B189" s="9">
        <v>5</v>
      </c>
      <c r="C189" s="5" t="s">
        <v>111</v>
      </c>
      <c r="E189" s="2" t="s">
        <v>112</v>
      </c>
      <c r="F189" s="2">
        <f t="shared" si="2"/>
        <v>0</v>
      </c>
    </row>
    <row r="191" spans="1:6">
      <c r="A191" s="1" t="s">
        <v>286</v>
      </c>
    </row>
    <row r="192" spans="1:6">
      <c r="A192" s="3" t="s">
        <v>287</v>
      </c>
    </row>
    <row r="193" spans="1:6">
      <c r="A193" s="3" t="s">
        <v>497</v>
      </c>
    </row>
    <row r="195" spans="1:6">
      <c r="A195" s="3" t="s">
        <v>3</v>
      </c>
    </row>
    <row r="196" spans="1:6">
      <c r="A196" s="3" t="s">
        <v>4</v>
      </c>
    </row>
    <row r="197" spans="1:6">
      <c r="A197" s="3" t="s">
        <v>268</v>
      </c>
    </row>
    <row r="198" spans="1:6">
      <c r="A198" s="3" t="s">
        <v>269</v>
      </c>
    </row>
    <row r="199" spans="1:6">
      <c r="A199" s="3" t="s">
        <v>271</v>
      </c>
    </row>
    <row r="200" spans="1:6">
      <c r="A200" s="3" t="s">
        <v>279</v>
      </c>
    </row>
    <row r="201" spans="1:6">
      <c r="A201" s="3" t="s">
        <v>284</v>
      </c>
    </row>
    <row r="202" spans="1:6">
      <c r="A202" s="3" t="s">
        <v>285</v>
      </c>
    </row>
    <row r="203" spans="1:6">
      <c r="A203" s="1" t="s">
        <v>297</v>
      </c>
    </row>
    <row r="204" spans="1:6">
      <c r="A204" s="7" t="s">
        <v>299</v>
      </c>
      <c r="B204" s="9">
        <v>2</v>
      </c>
      <c r="C204" s="5" t="s">
        <v>111</v>
      </c>
      <c r="E204" s="2" t="s">
        <v>112</v>
      </c>
      <c r="F204" s="2">
        <f t="shared" si="2"/>
        <v>0</v>
      </c>
    </row>
    <row r="206" spans="1:6">
      <c r="A206" s="1" t="s">
        <v>288</v>
      </c>
    </row>
    <row r="207" spans="1:6">
      <c r="A207" s="3" t="s">
        <v>289</v>
      </c>
    </row>
    <row r="208" spans="1:6">
      <c r="A208" s="3" t="s">
        <v>497</v>
      </c>
    </row>
    <row r="210" spans="1:6">
      <c r="A210" s="3" t="s">
        <v>3</v>
      </c>
    </row>
    <row r="211" spans="1:6">
      <c r="A211" s="3" t="s">
        <v>4</v>
      </c>
    </row>
    <row r="212" spans="1:6">
      <c r="A212" s="3" t="s">
        <v>268</v>
      </c>
    </row>
    <row r="213" spans="1:6">
      <c r="A213" s="3" t="s">
        <v>269</v>
      </c>
    </row>
    <row r="214" spans="1:6">
      <c r="A214" s="3" t="s">
        <v>271</v>
      </c>
    </row>
    <row r="215" spans="1:6">
      <c r="A215" s="3" t="s">
        <v>276</v>
      </c>
    </row>
    <row r="216" spans="1:6">
      <c r="A216" s="3" t="s">
        <v>290</v>
      </c>
    </row>
    <row r="217" spans="1:6">
      <c r="A217" s="1" t="s">
        <v>291</v>
      </c>
      <c r="B217" s="9">
        <v>1</v>
      </c>
      <c r="C217" s="5" t="s">
        <v>111</v>
      </c>
      <c r="E217" s="2" t="s">
        <v>112</v>
      </c>
      <c r="F217" s="2">
        <f t="shared" ref="F217" si="3">B217*D217</f>
        <v>0</v>
      </c>
    </row>
    <row r="220" spans="1:6">
      <c r="F220" s="7">
        <f>SUM(F12:F217)</f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127"/>
  <sheetViews>
    <sheetView view="pageBreakPreview" zoomScale="115" zoomScaleNormal="100" zoomScaleSheetLayoutView="115" workbookViewId="0">
      <selection activeCell="A13" sqref="A13"/>
    </sheetView>
  </sheetViews>
  <sheetFormatPr defaultColWidth="9.140625" defaultRowHeight="13.5"/>
  <cols>
    <col min="1" max="1" width="75.7109375" style="2" customWidth="1"/>
    <col min="2" max="5" width="9.140625" style="2"/>
    <col min="6" max="6" width="12.85546875" style="2" bestFit="1" customWidth="1"/>
    <col min="7" max="16384" width="9.140625" style="2"/>
  </cols>
  <sheetData>
    <row r="1" spans="1:6">
      <c r="A1" s="7" t="s">
        <v>432</v>
      </c>
    </row>
    <row r="3" spans="1:6">
      <c r="A3" s="6" t="s">
        <v>99</v>
      </c>
      <c r="B3" s="6" t="s">
        <v>101</v>
      </c>
      <c r="C3" s="6" t="s">
        <v>100</v>
      </c>
      <c r="D3" s="6" t="s">
        <v>102</v>
      </c>
      <c r="E3" s="6"/>
      <c r="F3" s="14" t="s">
        <v>103</v>
      </c>
    </row>
    <row r="5" spans="1:6">
      <c r="A5" s="1" t="s">
        <v>182</v>
      </c>
    </row>
    <row r="6" spans="1:6">
      <c r="A6" s="3" t="s">
        <v>183</v>
      </c>
    </row>
    <row r="7" spans="1:6">
      <c r="A7" s="3" t="s">
        <v>497</v>
      </c>
    </row>
    <row r="9" spans="1:6">
      <c r="A9" s="3" t="s">
        <v>3</v>
      </c>
    </row>
    <row r="10" spans="1:6">
      <c r="A10" s="3" t="s">
        <v>184</v>
      </c>
    </row>
    <row r="11" spans="1:6">
      <c r="A11" s="3" t="s">
        <v>185</v>
      </c>
    </row>
    <row r="12" spans="1:6">
      <c r="A12" s="3" t="s">
        <v>186</v>
      </c>
    </row>
    <row r="13" spans="1:6">
      <c r="A13" s="3" t="s">
        <v>187</v>
      </c>
    </row>
    <row r="14" spans="1:6">
      <c r="A14" s="3" t="s">
        <v>188</v>
      </c>
    </row>
    <row r="15" spans="1:6" ht="14.25">
      <c r="A15" s="17" t="s">
        <v>189</v>
      </c>
    </row>
    <row r="16" spans="1:6">
      <c r="A16" s="3" t="s">
        <v>190</v>
      </c>
    </row>
    <row r="17" spans="1:6">
      <c r="A17" s="1" t="s">
        <v>881</v>
      </c>
    </row>
    <row r="18" spans="1:6" ht="26.25">
      <c r="A18" s="55" t="s">
        <v>882</v>
      </c>
      <c r="B18" s="2">
        <v>95.61</v>
      </c>
      <c r="C18" s="2" t="s">
        <v>11</v>
      </c>
      <c r="E18" s="2" t="s">
        <v>97</v>
      </c>
      <c r="F18" s="2">
        <f>B18*D18</f>
        <v>0</v>
      </c>
    </row>
    <row r="20" spans="1:6">
      <c r="A20" s="1" t="s">
        <v>191</v>
      </c>
    </row>
    <row r="21" spans="1:6">
      <c r="A21" s="3" t="s">
        <v>192</v>
      </c>
    </row>
    <row r="22" spans="1:6">
      <c r="A22" s="3" t="s">
        <v>497</v>
      </c>
    </row>
    <row r="24" spans="1:6">
      <c r="A24" s="3" t="s">
        <v>3</v>
      </c>
    </row>
    <row r="25" spans="1:6">
      <c r="A25" s="3" t="s">
        <v>184</v>
      </c>
    </row>
    <row r="26" spans="1:6">
      <c r="A26" s="3" t="s">
        <v>193</v>
      </c>
    </row>
    <row r="27" spans="1:6">
      <c r="A27" s="3" t="s">
        <v>194</v>
      </c>
    </row>
    <row r="28" spans="1:6">
      <c r="A28" s="3" t="s">
        <v>195</v>
      </c>
    </row>
    <row r="29" spans="1:6">
      <c r="A29" s="3" t="s">
        <v>196</v>
      </c>
    </row>
    <row r="30" spans="1:6">
      <c r="A30" s="3" t="s">
        <v>197</v>
      </c>
    </row>
    <row r="31" spans="1:6">
      <c r="A31" s="3" t="s">
        <v>198</v>
      </c>
    </row>
    <row r="32" spans="1:6">
      <c r="A32" s="12" t="s">
        <v>879</v>
      </c>
    </row>
    <row r="33" spans="1:6">
      <c r="A33" s="7" t="s">
        <v>880</v>
      </c>
      <c r="B33" s="2">
        <v>95.61</v>
      </c>
      <c r="C33" s="2" t="s">
        <v>11</v>
      </c>
      <c r="E33" s="2" t="s">
        <v>97</v>
      </c>
      <c r="F33" s="2">
        <f t="shared" ref="F33:F72" si="0">B33*D33</f>
        <v>0</v>
      </c>
    </row>
    <row r="35" spans="1:6">
      <c r="A35" s="1" t="s">
        <v>315</v>
      </c>
    </row>
    <row r="36" spans="1:6">
      <c r="A36" s="3" t="s">
        <v>316</v>
      </c>
    </row>
    <row r="37" spans="1:6">
      <c r="A37" s="3" t="s">
        <v>497</v>
      </c>
    </row>
    <row r="39" spans="1:6">
      <c r="A39" s="3" t="s">
        <v>3</v>
      </c>
    </row>
    <row r="40" spans="1:6">
      <c r="A40" s="3" t="s">
        <v>184</v>
      </c>
    </row>
    <row r="41" spans="1:6">
      <c r="A41" s="3" t="s">
        <v>193</v>
      </c>
    </row>
    <row r="42" spans="1:6">
      <c r="A42" s="3" t="s">
        <v>317</v>
      </c>
    </row>
    <row r="43" spans="1:6">
      <c r="A43" s="3" t="s">
        <v>318</v>
      </c>
    </row>
    <row r="44" spans="1:6">
      <c r="A44" s="3" t="s">
        <v>319</v>
      </c>
    </row>
    <row r="45" spans="1:6">
      <c r="A45" s="1" t="s">
        <v>877</v>
      </c>
    </row>
    <row r="46" spans="1:6">
      <c r="A46" s="1" t="s">
        <v>878</v>
      </c>
      <c r="B46" s="2">
        <v>38.06</v>
      </c>
      <c r="C46" s="2" t="s">
        <v>11</v>
      </c>
      <c r="E46" s="2" t="s">
        <v>97</v>
      </c>
      <c r="F46" s="2">
        <f t="shared" si="0"/>
        <v>0</v>
      </c>
    </row>
    <row r="48" spans="1:6">
      <c r="A48" s="1" t="s">
        <v>320</v>
      </c>
    </row>
    <row r="49" spans="1:6">
      <c r="A49" s="3" t="s">
        <v>321</v>
      </c>
    </row>
    <row r="50" spans="1:6">
      <c r="A50" s="3" t="s">
        <v>497</v>
      </c>
    </row>
    <row r="52" spans="1:6">
      <c r="A52" s="3" t="s">
        <v>3</v>
      </c>
    </row>
    <row r="53" spans="1:6">
      <c r="A53" s="3" t="s">
        <v>184</v>
      </c>
    </row>
    <row r="54" spans="1:6">
      <c r="A54" s="3" t="s">
        <v>193</v>
      </c>
    </row>
    <row r="55" spans="1:6">
      <c r="A55" s="3" t="s">
        <v>317</v>
      </c>
    </row>
    <row r="56" spans="1:6">
      <c r="A56" s="3" t="s">
        <v>318</v>
      </c>
    </row>
    <row r="57" spans="1:6">
      <c r="A57" s="3" t="s">
        <v>322</v>
      </c>
    </row>
    <row r="58" spans="1:6">
      <c r="A58" s="1" t="s">
        <v>875</v>
      </c>
    </row>
    <row r="59" spans="1:6">
      <c r="A59" s="1" t="s">
        <v>876</v>
      </c>
      <c r="B59" s="2">
        <v>122.06</v>
      </c>
      <c r="C59" s="2" t="s">
        <v>11</v>
      </c>
      <c r="E59" s="2" t="s">
        <v>97</v>
      </c>
      <c r="F59" s="2">
        <f t="shared" si="0"/>
        <v>0</v>
      </c>
    </row>
    <row r="61" spans="1:6">
      <c r="A61" s="1" t="s">
        <v>323</v>
      </c>
    </row>
    <row r="62" spans="1:6">
      <c r="A62" s="3" t="s">
        <v>324</v>
      </c>
    </row>
    <row r="63" spans="1:6">
      <c r="A63" s="3" t="s">
        <v>497</v>
      </c>
    </row>
    <row r="65" spans="1:6">
      <c r="A65" s="3" t="s">
        <v>3</v>
      </c>
    </row>
    <row r="66" spans="1:6">
      <c r="A66" s="3" t="s">
        <v>184</v>
      </c>
    </row>
    <row r="67" spans="1:6">
      <c r="A67" s="3" t="s">
        <v>193</v>
      </c>
    </row>
    <row r="68" spans="1:6">
      <c r="A68" s="3" t="s">
        <v>317</v>
      </c>
    </row>
    <row r="69" spans="1:6">
      <c r="A69" s="3" t="s">
        <v>318</v>
      </c>
    </row>
    <row r="70" spans="1:6">
      <c r="A70" s="3" t="s">
        <v>322</v>
      </c>
    </row>
    <row r="71" spans="1:6">
      <c r="A71" s="1" t="s">
        <v>873</v>
      </c>
    </row>
    <row r="72" spans="1:6">
      <c r="A72" s="1" t="s">
        <v>874</v>
      </c>
      <c r="B72" s="2">
        <v>7.18</v>
      </c>
      <c r="C72" s="2" t="s">
        <v>11</v>
      </c>
      <c r="E72" s="2" t="s">
        <v>97</v>
      </c>
      <c r="F72" s="2">
        <f t="shared" si="0"/>
        <v>0</v>
      </c>
    </row>
    <row r="74" spans="1:6">
      <c r="A74" s="1" t="s">
        <v>327</v>
      </c>
    </row>
    <row r="75" spans="1:6">
      <c r="A75" s="3" t="s">
        <v>328</v>
      </c>
    </row>
    <row r="76" spans="1:6">
      <c r="A76" s="3" t="s">
        <v>497</v>
      </c>
    </row>
    <row r="78" spans="1:6">
      <c r="A78" s="3" t="s">
        <v>3</v>
      </c>
    </row>
    <row r="79" spans="1:6">
      <c r="A79" s="3" t="s">
        <v>184</v>
      </c>
    </row>
    <row r="80" spans="1:6">
      <c r="A80" s="3" t="s">
        <v>193</v>
      </c>
    </row>
    <row r="81" spans="1:6">
      <c r="A81" s="3" t="s">
        <v>317</v>
      </c>
    </row>
    <row r="82" spans="1:6">
      <c r="A82" s="3" t="s">
        <v>325</v>
      </c>
    </row>
    <row r="83" spans="1:6">
      <c r="A83" s="3" t="s">
        <v>326</v>
      </c>
    </row>
    <row r="84" spans="1:6">
      <c r="A84" s="3" t="s">
        <v>329</v>
      </c>
    </row>
    <row r="85" spans="1:6" ht="26.25">
      <c r="A85" s="55" t="s">
        <v>872</v>
      </c>
      <c r="B85" s="2">
        <v>4.5999999999999996</v>
      </c>
      <c r="C85" s="2" t="s">
        <v>11</v>
      </c>
      <c r="E85" s="2" t="s">
        <v>97</v>
      </c>
      <c r="F85" s="2">
        <f t="shared" ref="F85:F124" si="1">B85*D85</f>
        <v>0</v>
      </c>
    </row>
    <row r="87" spans="1:6">
      <c r="A87" s="1" t="s">
        <v>330</v>
      </c>
    </row>
    <row r="88" spans="1:6">
      <c r="A88" s="3" t="s">
        <v>331</v>
      </c>
    </row>
    <row r="89" spans="1:6">
      <c r="A89" s="3" t="s">
        <v>497</v>
      </c>
    </row>
    <row r="91" spans="1:6">
      <c r="A91" s="3" t="s">
        <v>3</v>
      </c>
    </row>
    <row r="92" spans="1:6">
      <c r="A92" s="3" t="s">
        <v>184</v>
      </c>
    </row>
    <row r="93" spans="1:6">
      <c r="A93" s="3" t="s">
        <v>193</v>
      </c>
    </row>
    <row r="94" spans="1:6">
      <c r="A94" s="3" t="s">
        <v>317</v>
      </c>
    </row>
    <row r="95" spans="1:6">
      <c r="A95" s="3" t="s">
        <v>325</v>
      </c>
    </row>
    <row r="96" spans="1:6">
      <c r="A96" s="3" t="s">
        <v>332</v>
      </c>
    </row>
    <row r="97" spans="1:6">
      <c r="A97" s="3" t="s">
        <v>333</v>
      </c>
    </row>
    <row r="98" spans="1:6" ht="26.25">
      <c r="A98" s="55" t="s">
        <v>871</v>
      </c>
      <c r="B98" s="2">
        <v>5.4</v>
      </c>
      <c r="C98" s="2" t="s">
        <v>11</v>
      </c>
      <c r="E98" s="2" t="s">
        <v>97</v>
      </c>
      <c r="F98" s="2">
        <f t="shared" si="1"/>
        <v>0</v>
      </c>
    </row>
    <row r="100" spans="1:6">
      <c r="A100" s="1" t="s">
        <v>353</v>
      </c>
    </row>
    <row r="101" spans="1:6">
      <c r="A101" s="3" t="s">
        <v>354</v>
      </c>
    </row>
    <row r="102" spans="1:6">
      <c r="A102" s="3" t="s">
        <v>497</v>
      </c>
    </row>
    <row r="104" spans="1:6">
      <c r="A104" s="3" t="s">
        <v>3</v>
      </c>
    </row>
    <row r="105" spans="1:6">
      <c r="A105" s="3" t="s">
        <v>184</v>
      </c>
    </row>
    <row r="106" spans="1:6">
      <c r="A106" s="3" t="s">
        <v>193</v>
      </c>
    </row>
    <row r="107" spans="1:6">
      <c r="A107" s="3" t="s">
        <v>194</v>
      </c>
    </row>
    <row r="108" spans="1:6">
      <c r="A108" s="3" t="s">
        <v>195</v>
      </c>
    </row>
    <row r="109" spans="1:6">
      <c r="A109" s="3" t="s">
        <v>355</v>
      </c>
    </row>
    <row r="110" spans="1:6">
      <c r="A110" s="3" t="s">
        <v>356</v>
      </c>
    </row>
    <row r="111" spans="1:6" ht="26.25">
      <c r="A111" s="55" t="s">
        <v>870</v>
      </c>
      <c r="B111" s="2">
        <v>27</v>
      </c>
      <c r="C111" s="2" t="s">
        <v>11</v>
      </c>
      <c r="E111" s="2" t="s">
        <v>97</v>
      </c>
      <c r="F111" s="2">
        <f t="shared" si="1"/>
        <v>0</v>
      </c>
    </row>
    <row r="113" spans="1:6">
      <c r="A113" s="1" t="s">
        <v>357</v>
      </c>
    </row>
    <row r="114" spans="1:6">
      <c r="A114" s="3" t="s">
        <v>358</v>
      </c>
    </row>
    <row r="115" spans="1:6">
      <c r="A115" s="3" t="s">
        <v>497</v>
      </c>
    </row>
    <row r="117" spans="1:6">
      <c r="A117" s="3" t="s">
        <v>3</v>
      </c>
    </row>
    <row r="118" spans="1:6">
      <c r="A118" s="3" t="s">
        <v>184</v>
      </c>
    </row>
    <row r="119" spans="1:6">
      <c r="A119" s="3" t="s">
        <v>193</v>
      </c>
    </row>
    <row r="120" spans="1:6">
      <c r="A120" s="3" t="s">
        <v>194</v>
      </c>
    </row>
    <row r="121" spans="1:6">
      <c r="A121" s="3" t="s">
        <v>195</v>
      </c>
    </row>
    <row r="122" spans="1:6">
      <c r="A122" s="3" t="s">
        <v>355</v>
      </c>
    </row>
    <row r="123" spans="1:6">
      <c r="A123" s="3" t="s">
        <v>356</v>
      </c>
    </row>
    <row r="124" spans="1:6" ht="26.25">
      <c r="A124" s="55" t="s">
        <v>869</v>
      </c>
      <c r="B124" s="2">
        <v>176.22</v>
      </c>
      <c r="C124" s="2" t="s">
        <v>11</v>
      </c>
      <c r="E124" s="2" t="s">
        <v>97</v>
      </c>
      <c r="F124" s="2">
        <f t="shared" si="1"/>
        <v>0</v>
      </c>
    </row>
    <row r="127" spans="1:6">
      <c r="F127" s="7">
        <f>SUM(F11:F124)</f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58"/>
  <sheetViews>
    <sheetView view="pageBreakPreview" zoomScale="130" zoomScaleNormal="100" zoomScaleSheetLayoutView="130" workbookViewId="0">
      <selection activeCell="A11" sqref="A11"/>
    </sheetView>
  </sheetViews>
  <sheetFormatPr defaultRowHeight="15"/>
  <cols>
    <col min="1" max="1" width="75.7109375" customWidth="1"/>
    <col min="2" max="2" width="8" bestFit="1" customWidth="1"/>
  </cols>
  <sheetData>
    <row r="1" spans="1:6">
      <c r="A1" s="7" t="s">
        <v>495</v>
      </c>
      <c r="B1" s="9"/>
      <c r="C1" s="5"/>
      <c r="D1" s="2"/>
      <c r="E1" s="2"/>
      <c r="F1" s="2"/>
    </row>
    <row r="2" spans="1:6">
      <c r="A2" s="2"/>
      <c r="B2" s="9"/>
      <c r="C2" s="5"/>
      <c r="D2" s="2"/>
      <c r="E2" s="2"/>
      <c r="F2" s="2"/>
    </row>
    <row r="3" spans="1:6">
      <c r="A3" s="19" t="s">
        <v>99</v>
      </c>
      <c r="B3" s="19" t="s">
        <v>101</v>
      </c>
      <c r="C3" s="19" t="s">
        <v>100</v>
      </c>
      <c r="D3" s="19" t="s">
        <v>102</v>
      </c>
      <c r="E3" s="19"/>
      <c r="F3" s="20" t="s">
        <v>103</v>
      </c>
    </row>
    <row r="5" spans="1:6">
      <c r="A5" s="37" t="s">
        <v>488</v>
      </c>
    </row>
    <row r="6" spans="1:6">
      <c r="A6" t="s">
        <v>489</v>
      </c>
    </row>
    <row r="7" spans="1:6">
      <c r="A7" t="s">
        <v>497</v>
      </c>
    </row>
    <row r="9" spans="1:6">
      <c r="A9" t="s">
        <v>490</v>
      </c>
    </row>
    <row r="10" spans="1:6">
      <c r="A10" t="s">
        <v>491</v>
      </c>
    </row>
    <row r="11" spans="1:6">
      <c r="A11" t="s">
        <v>494</v>
      </c>
    </row>
    <row r="12" spans="1:6">
      <c r="A12" t="s">
        <v>492</v>
      </c>
    </row>
    <row r="13" spans="1:6">
      <c r="A13" t="s">
        <v>493</v>
      </c>
    </row>
    <row r="14" spans="1:6">
      <c r="A14" s="37" t="s">
        <v>883</v>
      </c>
      <c r="B14">
        <v>181</v>
      </c>
      <c r="C14" t="s">
        <v>11</v>
      </c>
      <c r="F14">
        <f>B14*E14</f>
        <v>0</v>
      </c>
    </row>
    <row r="58" spans="9:9">
      <c r="I58" s="2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440"/>
  <sheetViews>
    <sheetView view="pageBreakPreview" topLeftCell="A259" zoomScaleNormal="100" zoomScaleSheetLayoutView="100" workbookViewId="0">
      <selection activeCell="A134" sqref="A134"/>
    </sheetView>
  </sheetViews>
  <sheetFormatPr defaultRowHeight="15"/>
  <cols>
    <col min="1" max="1" width="76.28515625" style="39" customWidth="1"/>
  </cols>
  <sheetData>
    <row r="1" spans="1:6">
      <c r="A1" s="43" t="s">
        <v>477</v>
      </c>
      <c r="B1" s="9"/>
      <c r="C1" s="5"/>
      <c r="D1" s="2"/>
      <c r="E1" s="2"/>
      <c r="F1" s="2"/>
    </row>
    <row r="2" spans="1:6">
      <c r="A2" s="44"/>
      <c r="B2" s="9"/>
      <c r="C2" s="5"/>
      <c r="D2" s="2"/>
      <c r="E2" s="2"/>
      <c r="F2" s="2"/>
    </row>
    <row r="3" spans="1:6">
      <c r="A3" s="45" t="s">
        <v>99</v>
      </c>
      <c r="B3" s="19" t="s">
        <v>101</v>
      </c>
      <c r="C3" s="19" t="s">
        <v>100</v>
      </c>
      <c r="D3" s="19" t="s">
        <v>102</v>
      </c>
      <c r="E3" s="19"/>
      <c r="F3" s="20" t="s">
        <v>103</v>
      </c>
    </row>
    <row r="4" spans="1:6">
      <c r="A4" s="45"/>
      <c r="B4" s="19"/>
      <c r="C4" s="19"/>
      <c r="D4" s="19"/>
      <c r="E4" s="19"/>
      <c r="F4" s="20"/>
    </row>
    <row r="5" spans="1:6">
      <c r="A5" s="40" t="s">
        <v>636</v>
      </c>
    </row>
    <row r="6" spans="1:6">
      <c r="A6" s="39" t="s">
        <v>534</v>
      </c>
    </row>
    <row r="7" spans="1:6">
      <c r="A7" s="42" t="s">
        <v>500</v>
      </c>
      <c r="B7">
        <v>1</v>
      </c>
      <c r="C7" t="s">
        <v>111</v>
      </c>
      <c r="F7">
        <f>IF(B7&gt;0, B7*D7, "")</f>
        <v>0</v>
      </c>
    </row>
    <row r="8" spans="1:6">
      <c r="F8" t="str">
        <f t="shared" ref="F8:F22" si="0">IF(B8&gt;0, B8*D8, "")</f>
        <v/>
      </c>
    </row>
    <row r="9" spans="1:6">
      <c r="F9" t="str">
        <f t="shared" si="0"/>
        <v/>
      </c>
    </row>
    <row r="10" spans="1:6">
      <c r="A10" s="40" t="s">
        <v>637</v>
      </c>
      <c r="F10" t="str">
        <f t="shared" si="0"/>
        <v/>
      </c>
    </row>
    <row r="11" spans="1:6">
      <c r="A11" s="41" t="s">
        <v>638</v>
      </c>
      <c r="F11" t="str">
        <f t="shared" si="0"/>
        <v/>
      </c>
    </row>
    <row r="12" spans="1:6">
      <c r="A12" s="41" t="s">
        <v>635</v>
      </c>
      <c r="F12" t="str">
        <f t="shared" si="0"/>
        <v/>
      </c>
    </row>
    <row r="13" spans="1:6">
      <c r="A13" s="40" t="s">
        <v>639</v>
      </c>
      <c r="B13">
        <v>1</v>
      </c>
      <c r="C13" t="s">
        <v>111</v>
      </c>
      <c r="F13">
        <f t="shared" si="0"/>
        <v>0</v>
      </c>
    </row>
    <row r="14" spans="1:6">
      <c r="F14" t="str">
        <f t="shared" si="0"/>
        <v/>
      </c>
    </row>
    <row r="15" spans="1:6">
      <c r="F15" t="str">
        <f t="shared" si="0"/>
        <v/>
      </c>
    </row>
    <row r="16" spans="1:6">
      <c r="A16" s="42" t="s">
        <v>593</v>
      </c>
      <c r="F16" t="str">
        <f t="shared" si="0"/>
        <v/>
      </c>
    </row>
    <row r="17" spans="1:6">
      <c r="A17" s="39" t="s">
        <v>594</v>
      </c>
      <c r="F17" t="str">
        <f t="shared" si="0"/>
        <v/>
      </c>
    </row>
    <row r="18" spans="1:6">
      <c r="F18" t="str">
        <f t="shared" si="0"/>
        <v/>
      </c>
    </row>
    <row r="19" spans="1:6">
      <c r="A19" s="39" t="s">
        <v>503</v>
      </c>
      <c r="F19" t="str">
        <f t="shared" si="0"/>
        <v/>
      </c>
    </row>
    <row r="20" spans="1:6">
      <c r="A20" s="39" t="s">
        <v>504</v>
      </c>
      <c r="F20" t="str">
        <f t="shared" si="0"/>
        <v/>
      </c>
    </row>
    <row r="21" spans="1:6">
      <c r="A21" s="39" t="s">
        <v>505</v>
      </c>
      <c r="F21" t="str">
        <f t="shared" si="0"/>
        <v/>
      </c>
    </row>
    <row r="22" spans="1:6">
      <c r="A22" s="39" t="s">
        <v>506</v>
      </c>
      <c r="F22" t="str">
        <f t="shared" si="0"/>
        <v/>
      </c>
    </row>
    <row r="23" spans="1:6">
      <c r="A23" s="39" t="s">
        <v>507</v>
      </c>
      <c r="F23" t="str">
        <f t="shared" ref="F23:F77" si="1">IF(B23&gt;0, B23*D23, "")</f>
        <v/>
      </c>
    </row>
    <row r="24" spans="1:6">
      <c r="A24" s="39" t="s">
        <v>508</v>
      </c>
      <c r="F24" t="str">
        <f t="shared" si="1"/>
        <v/>
      </c>
    </row>
    <row r="25" spans="1:6" ht="30">
      <c r="A25" s="39" t="s">
        <v>595</v>
      </c>
      <c r="F25" t="str">
        <f t="shared" si="1"/>
        <v/>
      </c>
    </row>
    <row r="26" spans="1:6" ht="30">
      <c r="A26" s="42" t="s">
        <v>884</v>
      </c>
      <c r="B26">
        <v>60</v>
      </c>
      <c r="C26" t="s">
        <v>111</v>
      </c>
      <c r="F26">
        <f t="shared" si="1"/>
        <v>0</v>
      </c>
    </row>
    <row r="27" spans="1:6">
      <c r="A27" s="42"/>
      <c r="F27" t="str">
        <f t="shared" si="1"/>
        <v/>
      </c>
    </row>
    <row r="28" spans="1:6">
      <c r="F28" t="str">
        <f t="shared" si="1"/>
        <v/>
      </c>
    </row>
    <row r="29" spans="1:6">
      <c r="A29" s="42" t="s">
        <v>501</v>
      </c>
      <c r="F29" t="str">
        <f t="shared" si="1"/>
        <v/>
      </c>
    </row>
    <row r="30" spans="1:6">
      <c r="A30" s="39" t="s">
        <v>502</v>
      </c>
      <c r="F30" t="str">
        <f t="shared" si="1"/>
        <v/>
      </c>
    </row>
    <row r="31" spans="1:6">
      <c r="F31" t="str">
        <f t="shared" si="1"/>
        <v/>
      </c>
    </row>
    <row r="32" spans="1:6">
      <c r="A32" s="39" t="s">
        <v>503</v>
      </c>
      <c r="F32" t="str">
        <f t="shared" si="1"/>
        <v/>
      </c>
    </row>
    <row r="33" spans="1:6">
      <c r="A33" s="39" t="s">
        <v>504</v>
      </c>
      <c r="F33" t="str">
        <f t="shared" si="1"/>
        <v/>
      </c>
    </row>
    <row r="34" spans="1:6">
      <c r="A34" s="39" t="s">
        <v>505</v>
      </c>
      <c r="F34" t="str">
        <f t="shared" si="1"/>
        <v/>
      </c>
    </row>
    <row r="35" spans="1:6">
      <c r="A35" s="39" t="s">
        <v>506</v>
      </c>
      <c r="F35" t="str">
        <f t="shared" si="1"/>
        <v/>
      </c>
    </row>
    <row r="36" spans="1:6">
      <c r="A36" s="39" t="s">
        <v>507</v>
      </c>
      <c r="F36" t="str">
        <f t="shared" si="1"/>
        <v/>
      </c>
    </row>
    <row r="37" spans="1:6">
      <c r="A37" s="39" t="s">
        <v>508</v>
      </c>
      <c r="F37" t="str">
        <f t="shared" si="1"/>
        <v/>
      </c>
    </row>
    <row r="38" spans="1:6">
      <c r="A38" s="39" t="s">
        <v>509</v>
      </c>
      <c r="F38" t="str">
        <f t="shared" si="1"/>
        <v/>
      </c>
    </row>
    <row r="39" spans="1:6" ht="30">
      <c r="A39" s="42" t="s">
        <v>885</v>
      </c>
      <c r="B39">
        <v>40</v>
      </c>
      <c r="C39" t="s">
        <v>111</v>
      </c>
      <c r="F39">
        <f t="shared" si="1"/>
        <v>0</v>
      </c>
    </row>
    <row r="40" spans="1:6">
      <c r="F40" t="str">
        <f t="shared" si="1"/>
        <v/>
      </c>
    </row>
    <row r="41" spans="1:6">
      <c r="F41" t="str">
        <f t="shared" si="1"/>
        <v/>
      </c>
    </row>
    <row r="42" spans="1:6">
      <c r="A42" s="42" t="s">
        <v>510</v>
      </c>
      <c r="F42" t="str">
        <f t="shared" si="1"/>
        <v/>
      </c>
    </row>
    <row r="43" spans="1:6">
      <c r="A43" s="39" t="s">
        <v>511</v>
      </c>
      <c r="F43" t="str">
        <f t="shared" si="1"/>
        <v/>
      </c>
    </row>
    <row r="44" spans="1:6">
      <c r="F44" t="str">
        <f t="shared" si="1"/>
        <v/>
      </c>
    </row>
    <row r="45" spans="1:6">
      <c r="A45" s="39" t="s">
        <v>503</v>
      </c>
      <c r="F45" t="str">
        <f t="shared" si="1"/>
        <v/>
      </c>
    </row>
    <row r="46" spans="1:6">
      <c r="A46" s="39" t="s">
        <v>504</v>
      </c>
      <c r="F46" t="str">
        <f t="shared" si="1"/>
        <v/>
      </c>
    </row>
    <row r="47" spans="1:6">
      <c r="A47" s="39" t="s">
        <v>505</v>
      </c>
      <c r="F47" t="str">
        <f t="shared" si="1"/>
        <v/>
      </c>
    </row>
    <row r="48" spans="1:6">
      <c r="A48" s="39" t="s">
        <v>506</v>
      </c>
      <c r="F48" t="str">
        <f t="shared" si="1"/>
        <v/>
      </c>
    </row>
    <row r="49" spans="1:9" ht="30">
      <c r="A49" s="39" t="s">
        <v>512</v>
      </c>
      <c r="F49" t="str">
        <f t="shared" si="1"/>
        <v/>
      </c>
    </row>
    <row r="50" spans="1:9" ht="30">
      <c r="A50" s="39" t="s">
        <v>513</v>
      </c>
      <c r="F50" t="str">
        <f t="shared" si="1"/>
        <v/>
      </c>
    </row>
    <row r="51" spans="1:9" ht="30">
      <c r="A51" s="42" t="s">
        <v>886</v>
      </c>
      <c r="B51">
        <v>4</v>
      </c>
      <c r="C51" t="s">
        <v>111</v>
      </c>
      <c r="F51">
        <f t="shared" si="1"/>
        <v>0</v>
      </c>
    </row>
    <row r="52" spans="1:9">
      <c r="F52" t="str">
        <f t="shared" si="1"/>
        <v/>
      </c>
    </row>
    <row r="53" spans="1:9">
      <c r="F53" t="str">
        <f t="shared" si="1"/>
        <v/>
      </c>
    </row>
    <row r="54" spans="1:9">
      <c r="A54" s="42" t="s">
        <v>514</v>
      </c>
      <c r="F54" t="str">
        <f t="shared" si="1"/>
        <v/>
      </c>
    </row>
    <row r="55" spans="1:9">
      <c r="A55" s="39" t="s">
        <v>515</v>
      </c>
      <c r="F55" t="str">
        <f t="shared" si="1"/>
        <v/>
      </c>
    </row>
    <row r="56" spans="1:9">
      <c r="F56" t="str">
        <f t="shared" si="1"/>
        <v/>
      </c>
    </row>
    <row r="57" spans="1:9">
      <c r="A57" s="39" t="s">
        <v>503</v>
      </c>
      <c r="F57" t="str">
        <f t="shared" si="1"/>
        <v/>
      </c>
    </row>
    <row r="58" spans="1:9">
      <c r="A58" s="39" t="s">
        <v>504</v>
      </c>
      <c r="F58" t="str">
        <f t="shared" si="1"/>
        <v/>
      </c>
      <c r="I58" s="2"/>
    </row>
    <row r="59" spans="1:9">
      <c r="A59" s="39" t="s">
        <v>505</v>
      </c>
      <c r="F59" t="str">
        <f t="shared" si="1"/>
        <v/>
      </c>
    </row>
    <row r="60" spans="1:9">
      <c r="A60" s="39" t="s">
        <v>506</v>
      </c>
      <c r="F60" t="str">
        <f t="shared" si="1"/>
        <v/>
      </c>
    </row>
    <row r="61" spans="1:9">
      <c r="A61" s="39" t="s">
        <v>516</v>
      </c>
      <c r="F61" t="str">
        <f t="shared" si="1"/>
        <v/>
      </c>
    </row>
    <row r="62" spans="1:9">
      <c r="A62" s="39" t="s">
        <v>517</v>
      </c>
      <c r="F62" t="str">
        <f t="shared" si="1"/>
        <v/>
      </c>
    </row>
    <row r="63" spans="1:9">
      <c r="A63" s="39" t="s">
        <v>518</v>
      </c>
      <c r="F63" t="str">
        <f t="shared" si="1"/>
        <v/>
      </c>
    </row>
    <row r="64" spans="1:9">
      <c r="A64" s="39" t="s">
        <v>519</v>
      </c>
      <c r="F64" t="str">
        <f t="shared" si="1"/>
        <v/>
      </c>
    </row>
    <row r="65" spans="1:6">
      <c r="A65" s="39" t="s">
        <v>520</v>
      </c>
      <c r="F65" t="str">
        <f t="shared" si="1"/>
        <v/>
      </c>
    </row>
    <row r="66" spans="1:6" ht="30">
      <c r="A66" s="42" t="s">
        <v>887</v>
      </c>
      <c r="B66">
        <v>165</v>
      </c>
      <c r="C66" t="s">
        <v>521</v>
      </c>
      <c r="F66">
        <f t="shared" si="1"/>
        <v>0</v>
      </c>
    </row>
    <row r="67" spans="1:6">
      <c r="F67" t="str">
        <f t="shared" si="1"/>
        <v/>
      </c>
    </row>
    <row r="68" spans="1:6">
      <c r="F68" t="str">
        <f t="shared" si="1"/>
        <v/>
      </c>
    </row>
    <row r="69" spans="1:6">
      <c r="F69" t="str">
        <f t="shared" si="1"/>
        <v/>
      </c>
    </row>
    <row r="70" spans="1:6">
      <c r="A70" s="42" t="s">
        <v>522</v>
      </c>
      <c r="F70" t="str">
        <f t="shared" si="1"/>
        <v/>
      </c>
    </row>
    <row r="71" spans="1:6">
      <c r="A71" s="39" t="s">
        <v>523</v>
      </c>
      <c r="F71" t="str">
        <f t="shared" si="1"/>
        <v/>
      </c>
    </row>
    <row r="72" spans="1:6">
      <c r="F72" t="str">
        <f t="shared" si="1"/>
        <v/>
      </c>
    </row>
    <row r="73" spans="1:6">
      <c r="A73" s="39" t="s">
        <v>503</v>
      </c>
      <c r="F73" t="str">
        <f t="shared" si="1"/>
        <v/>
      </c>
    </row>
    <row r="74" spans="1:6">
      <c r="A74" s="39" t="s">
        <v>504</v>
      </c>
      <c r="F74" t="str">
        <f t="shared" si="1"/>
        <v/>
      </c>
    </row>
    <row r="75" spans="1:6">
      <c r="A75" s="39" t="s">
        <v>505</v>
      </c>
      <c r="F75" t="str">
        <f t="shared" si="1"/>
        <v/>
      </c>
    </row>
    <row r="76" spans="1:6">
      <c r="A76" s="39" t="s">
        <v>506</v>
      </c>
      <c r="F76" t="str">
        <f t="shared" si="1"/>
        <v/>
      </c>
    </row>
    <row r="77" spans="1:6">
      <c r="A77" s="39" t="s">
        <v>516</v>
      </c>
      <c r="F77" t="str">
        <f t="shared" si="1"/>
        <v/>
      </c>
    </row>
    <row r="78" spans="1:6">
      <c r="A78" s="39" t="s">
        <v>517</v>
      </c>
      <c r="F78" t="str">
        <f t="shared" ref="F78:F141" si="2">IF(B78&gt;0, B78*D78, "")</f>
        <v/>
      </c>
    </row>
    <row r="79" spans="1:6">
      <c r="A79" s="39" t="s">
        <v>518</v>
      </c>
      <c r="F79" t="str">
        <f t="shared" si="2"/>
        <v/>
      </c>
    </row>
    <row r="80" spans="1:6">
      <c r="A80" s="39" t="s">
        <v>519</v>
      </c>
      <c r="F80" t="str">
        <f t="shared" si="2"/>
        <v/>
      </c>
    </row>
    <row r="81" spans="1:6">
      <c r="A81" s="39" t="s">
        <v>520</v>
      </c>
      <c r="F81" t="str">
        <f t="shared" si="2"/>
        <v/>
      </c>
    </row>
    <row r="82" spans="1:6" ht="30">
      <c r="A82" s="42" t="s">
        <v>888</v>
      </c>
      <c r="B82">
        <v>50</v>
      </c>
      <c r="C82" t="s">
        <v>521</v>
      </c>
      <c r="F82">
        <f t="shared" si="2"/>
        <v>0</v>
      </c>
    </row>
    <row r="83" spans="1:6">
      <c r="F83" t="str">
        <f t="shared" si="2"/>
        <v/>
      </c>
    </row>
    <row r="84" spans="1:6">
      <c r="F84" t="str">
        <f t="shared" si="2"/>
        <v/>
      </c>
    </row>
    <row r="85" spans="1:6">
      <c r="A85" s="42" t="s">
        <v>524</v>
      </c>
      <c r="F85" t="str">
        <f t="shared" si="2"/>
        <v/>
      </c>
    </row>
    <row r="86" spans="1:6">
      <c r="A86" s="39" t="s">
        <v>525</v>
      </c>
      <c r="F86" t="str">
        <f t="shared" si="2"/>
        <v/>
      </c>
    </row>
    <row r="87" spans="1:6">
      <c r="F87" t="str">
        <f t="shared" si="2"/>
        <v/>
      </c>
    </row>
    <row r="88" spans="1:6">
      <c r="A88" s="39" t="s">
        <v>503</v>
      </c>
      <c r="F88" t="str">
        <f t="shared" si="2"/>
        <v/>
      </c>
    </row>
    <row r="89" spans="1:6">
      <c r="A89" s="39" t="s">
        <v>504</v>
      </c>
      <c r="F89" t="str">
        <f t="shared" si="2"/>
        <v/>
      </c>
    </row>
    <row r="90" spans="1:6">
      <c r="A90" s="39" t="s">
        <v>505</v>
      </c>
      <c r="F90" t="str">
        <f t="shared" si="2"/>
        <v/>
      </c>
    </row>
    <row r="91" spans="1:6">
      <c r="A91" s="39" t="s">
        <v>506</v>
      </c>
      <c r="F91" t="str">
        <f t="shared" si="2"/>
        <v/>
      </c>
    </row>
    <row r="92" spans="1:6">
      <c r="A92" s="39" t="s">
        <v>516</v>
      </c>
      <c r="F92" t="str">
        <f t="shared" si="2"/>
        <v/>
      </c>
    </row>
    <row r="93" spans="1:6">
      <c r="A93" s="39" t="s">
        <v>517</v>
      </c>
      <c r="F93" t="str">
        <f t="shared" si="2"/>
        <v/>
      </c>
    </row>
    <row r="94" spans="1:6">
      <c r="A94" s="39" t="s">
        <v>518</v>
      </c>
      <c r="F94" t="str">
        <f t="shared" si="2"/>
        <v/>
      </c>
    </row>
    <row r="95" spans="1:6">
      <c r="A95" s="39" t="s">
        <v>519</v>
      </c>
      <c r="F95" t="str">
        <f t="shared" si="2"/>
        <v/>
      </c>
    </row>
    <row r="96" spans="1:6">
      <c r="A96" s="39" t="s">
        <v>526</v>
      </c>
      <c r="F96" t="str">
        <f t="shared" si="2"/>
        <v/>
      </c>
    </row>
    <row r="97" spans="1:6" ht="30">
      <c r="A97" s="42" t="s">
        <v>889</v>
      </c>
      <c r="B97">
        <v>25</v>
      </c>
      <c r="C97" t="s">
        <v>521</v>
      </c>
      <c r="F97">
        <f t="shared" si="2"/>
        <v>0</v>
      </c>
    </row>
    <row r="98" spans="1:6">
      <c r="F98" t="str">
        <f t="shared" si="2"/>
        <v/>
      </c>
    </row>
    <row r="99" spans="1:6">
      <c r="F99" t="str">
        <f t="shared" si="2"/>
        <v/>
      </c>
    </row>
    <row r="100" spans="1:6">
      <c r="A100" s="42" t="s">
        <v>527</v>
      </c>
      <c r="F100" t="str">
        <f t="shared" si="2"/>
        <v/>
      </c>
    </row>
    <row r="101" spans="1:6">
      <c r="A101" s="39" t="s">
        <v>528</v>
      </c>
      <c r="F101" t="str">
        <f t="shared" si="2"/>
        <v/>
      </c>
    </row>
    <row r="102" spans="1:6">
      <c r="F102" t="str">
        <f t="shared" si="2"/>
        <v/>
      </c>
    </row>
    <row r="103" spans="1:6">
      <c r="A103" s="39" t="s">
        <v>503</v>
      </c>
      <c r="F103" t="str">
        <f t="shared" si="2"/>
        <v/>
      </c>
    </row>
    <row r="104" spans="1:6">
      <c r="A104" s="39" t="s">
        <v>504</v>
      </c>
      <c r="F104" t="str">
        <f t="shared" si="2"/>
        <v/>
      </c>
    </row>
    <row r="105" spans="1:6">
      <c r="A105" s="39" t="s">
        <v>505</v>
      </c>
      <c r="F105" t="str">
        <f t="shared" si="2"/>
        <v/>
      </c>
    </row>
    <row r="106" spans="1:6">
      <c r="A106" s="39" t="s">
        <v>529</v>
      </c>
      <c r="F106" t="str">
        <f t="shared" si="2"/>
        <v/>
      </c>
    </row>
    <row r="107" spans="1:6" ht="45">
      <c r="A107" s="39" t="s">
        <v>530</v>
      </c>
      <c r="F107" t="str">
        <f t="shared" si="2"/>
        <v/>
      </c>
    </row>
    <row r="108" spans="1:6">
      <c r="A108" s="39" t="s">
        <v>531</v>
      </c>
      <c r="F108" t="str">
        <f t="shared" si="2"/>
        <v/>
      </c>
    </row>
    <row r="109" spans="1:6" ht="30">
      <c r="A109" s="42" t="s">
        <v>890</v>
      </c>
      <c r="B109">
        <v>720</v>
      </c>
      <c r="C109" t="s">
        <v>521</v>
      </c>
      <c r="F109">
        <f t="shared" si="2"/>
        <v>0</v>
      </c>
    </row>
    <row r="110" spans="1:6">
      <c r="F110" t="str">
        <f t="shared" si="2"/>
        <v/>
      </c>
    </row>
    <row r="111" spans="1:6">
      <c r="F111" t="str">
        <f t="shared" si="2"/>
        <v/>
      </c>
    </row>
    <row r="112" spans="1:6">
      <c r="F112" t="str">
        <f t="shared" si="2"/>
        <v/>
      </c>
    </row>
    <row r="113" spans="1:6">
      <c r="A113" s="42" t="s">
        <v>532</v>
      </c>
      <c r="F113" t="str">
        <f t="shared" si="2"/>
        <v/>
      </c>
    </row>
    <row r="114" spans="1:6">
      <c r="A114" s="39" t="s">
        <v>533</v>
      </c>
      <c r="F114" t="str">
        <f t="shared" si="2"/>
        <v/>
      </c>
    </row>
    <row r="115" spans="1:6">
      <c r="F115" t="str">
        <f t="shared" si="2"/>
        <v/>
      </c>
    </row>
    <row r="116" spans="1:6">
      <c r="A116" s="39" t="s">
        <v>503</v>
      </c>
      <c r="F116" t="str">
        <f t="shared" si="2"/>
        <v/>
      </c>
    </row>
    <row r="117" spans="1:6">
      <c r="A117" s="39" t="s">
        <v>504</v>
      </c>
      <c r="F117" t="str">
        <f t="shared" si="2"/>
        <v/>
      </c>
    </row>
    <row r="118" spans="1:6">
      <c r="A118" s="39" t="s">
        <v>505</v>
      </c>
      <c r="F118" t="str">
        <f t="shared" si="2"/>
        <v/>
      </c>
    </row>
    <row r="119" spans="1:6">
      <c r="A119" s="39" t="s">
        <v>529</v>
      </c>
      <c r="F119" t="str">
        <f t="shared" si="2"/>
        <v/>
      </c>
    </row>
    <row r="120" spans="1:6" ht="30">
      <c r="A120" s="39" t="s">
        <v>589</v>
      </c>
      <c r="F120" t="str">
        <f t="shared" si="2"/>
        <v/>
      </c>
    </row>
    <row r="121" spans="1:6">
      <c r="A121" s="39" t="s">
        <v>531</v>
      </c>
      <c r="F121" t="str">
        <f t="shared" si="2"/>
        <v/>
      </c>
    </row>
    <row r="122" spans="1:6" ht="30">
      <c r="A122" s="42" t="s">
        <v>891</v>
      </c>
      <c r="B122">
        <v>50</v>
      </c>
      <c r="C122" t="s">
        <v>521</v>
      </c>
      <c r="F122">
        <f t="shared" si="2"/>
        <v>0</v>
      </c>
    </row>
    <row r="123" spans="1:6">
      <c r="F123" t="str">
        <f t="shared" si="2"/>
        <v/>
      </c>
    </row>
    <row r="124" spans="1:6">
      <c r="F124" t="str">
        <f t="shared" si="2"/>
        <v/>
      </c>
    </row>
    <row r="125" spans="1:6">
      <c r="A125" s="42" t="s">
        <v>535</v>
      </c>
      <c r="F125" t="str">
        <f t="shared" si="2"/>
        <v/>
      </c>
    </row>
    <row r="126" spans="1:6">
      <c r="A126" s="39" t="s">
        <v>536</v>
      </c>
      <c r="F126" t="str">
        <f t="shared" si="2"/>
        <v/>
      </c>
    </row>
    <row r="127" spans="1:6">
      <c r="F127" t="str">
        <f t="shared" si="2"/>
        <v/>
      </c>
    </row>
    <row r="128" spans="1:6">
      <c r="A128" s="39" t="s">
        <v>503</v>
      </c>
      <c r="F128" t="str">
        <f t="shared" si="2"/>
        <v/>
      </c>
    </row>
    <row r="129" spans="1:6">
      <c r="A129" s="39" t="s">
        <v>504</v>
      </c>
      <c r="F129" t="str">
        <f t="shared" si="2"/>
        <v/>
      </c>
    </row>
    <row r="130" spans="1:6">
      <c r="A130" s="39" t="s">
        <v>505</v>
      </c>
      <c r="F130" t="str">
        <f t="shared" si="2"/>
        <v/>
      </c>
    </row>
    <row r="131" spans="1:6">
      <c r="A131" s="39" t="s">
        <v>529</v>
      </c>
      <c r="F131" t="str">
        <f t="shared" si="2"/>
        <v/>
      </c>
    </row>
    <row r="132" spans="1:6" ht="45">
      <c r="A132" s="39" t="s">
        <v>530</v>
      </c>
      <c r="F132" t="str">
        <f t="shared" si="2"/>
        <v/>
      </c>
    </row>
    <row r="133" spans="1:6">
      <c r="A133" s="39" t="s">
        <v>531</v>
      </c>
      <c r="F133" t="str">
        <f t="shared" si="2"/>
        <v/>
      </c>
    </row>
    <row r="134" spans="1:6" ht="30">
      <c r="A134" s="42" t="s">
        <v>892</v>
      </c>
      <c r="B134">
        <v>100</v>
      </c>
      <c r="C134" t="s">
        <v>521</v>
      </c>
      <c r="F134">
        <f t="shared" si="2"/>
        <v>0</v>
      </c>
    </row>
    <row r="135" spans="1:6">
      <c r="F135" t="str">
        <f t="shared" si="2"/>
        <v/>
      </c>
    </row>
    <row r="136" spans="1:6">
      <c r="F136" t="str">
        <f t="shared" si="2"/>
        <v/>
      </c>
    </row>
    <row r="137" spans="1:6">
      <c r="F137" t="str">
        <f t="shared" si="2"/>
        <v/>
      </c>
    </row>
    <row r="138" spans="1:6">
      <c r="A138" s="42" t="s">
        <v>537</v>
      </c>
      <c r="F138" t="str">
        <f t="shared" si="2"/>
        <v/>
      </c>
    </row>
    <row r="139" spans="1:6">
      <c r="A139" s="39" t="s">
        <v>538</v>
      </c>
      <c r="F139" t="str">
        <f t="shared" si="2"/>
        <v/>
      </c>
    </row>
    <row r="140" spans="1:6">
      <c r="F140" t="str">
        <f t="shared" si="2"/>
        <v/>
      </c>
    </row>
    <row r="141" spans="1:6">
      <c r="A141" s="39" t="s">
        <v>503</v>
      </c>
      <c r="F141" t="str">
        <f t="shared" si="2"/>
        <v/>
      </c>
    </row>
    <row r="142" spans="1:6">
      <c r="A142" s="39" t="s">
        <v>504</v>
      </c>
      <c r="F142" t="str">
        <f t="shared" ref="F142:F205" si="3">IF(B142&gt;0, B142*D142, "")</f>
        <v/>
      </c>
    </row>
    <row r="143" spans="1:6">
      <c r="A143" s="39" t="s">
        <v>505</v>
      </c>
      <c r="F143" t="str">
        <f t="shared" si="3"/>
        <v/>
      </c>
    </row>
    <row r="144" spans="1:6">
      <c r="A144" s="39" t="s">
        <v>529</v>
      </c>
      <c r="F144" t="str">
        <f t="shared" si="3"/>
        <v/>
      </c>
    </row>
    <row r="145" spans="1:6" ht="30">
      <c r="A145" s="39" t="s">
        <v>540</v>
      </c>
      <c r="F145" t="str">
        <f t="shared" si="3"/>
        <v/>
      </c>
    </row>
    <row r="146" spans="1:6">
      <c r="A146" s="39" t="s">
        <v>539</v>
      </c>
      <c r="F146" t="str">
        <f t="shared" si="3"/>
        <v/>
      </c>
    </row>
    <row r="147" spans="1:6" ht="30">
      <c r="A147" s="42" t="s">
        <v>893</v>
      </c>
      <c r="B147">
        <v>40</v>
      </c>
      <c r="C147" t="s">
        <v>521</v>
      </c>
      <c r="F147">
        <f t="shared" si="3"/>
        <v>0</v>
      </c>
    </row>
    <row r="148" spans="1:6">
      <c r="F148" t="str">
        <f t="shared" si="3"/>
        <v/>
      </c>
    </row>
    <row r="149" spans="1:6">
      <c r="F149" t="str">
        <f t="shared" si="3"/>
        <v/>
      </c>
    </row>
    <row r="150" spans="1:6">
      <c r="A150" s="42" t="s">
        <v>541</v>
      </c>
      <c r="F150" t="str">
        <f t="shared" si="3"/>
        <v/>
      </c>
    </row>
    <row r="151" spans="1:6">
      <c r="A151" s="39" t="s">
        <v>542</v>
      </c>
      <c r="F151" t="str">
        <f t="shared" si="3"/>
        <v/>
      </c>
    </row>
    <row r="152" spans="1:6">
      <c r="F152" t="str">
        <f t="shared" si="3"/>
        <v/>
      </c>
    </row>
    <row r="153" spans="1:6">
      <c r="A153" s="39" t="s">
        <v>503</v>
      </c>
      <c r="F153" t="str">
        <f t="shared" si="3"/>
        <v/>
      </c>
    </row>
    <row r="154" spans="1:6">
      <c r="A154" s="39" t="s">
        <v>504</v>
      </c>
      <c r="F154" t="str">
        <f t="shared" si="3"/>
        <v/>
      </c>
    </row>
    <row r="155" spans="1:6">
      <c r="A155" s="39" t="s">
        <v>505</v>
      </c>
      <c r="F155" t="str">
        <f t="shared" si="3"/>
        <v/>
      </c>
    </row>
    <row r="156" spans="1:6">
      <c r="A156" s="39" t="s">
        <v>543</v>
      </c>
      <c r="F156" t="str">
        <f t="shared" si="3"/>
        <v/>
      </c>
    </row>
    <row r="157" spans="1:6">
      <c r="A157" s="39" t="s">
        <v>544</v>
      </c>
      <c r="F157" t="str">
        <f t="shared" si="3"/>
        <v/>
      </c>
    </row>
    <row r="158" spans="1:6">
      <c r="A158" s="39" t="s">
        <v>545</v>
      </c>
      <c r="F158" t="str">
        <f t="shared" si="3"/>
        <v/>
      </c>
    </row>
    <row r="159" spans="1:6">
      <c r="A159" s="39" t="s">
        <v>546</v>
      </c>
      <c r="F159" t="str">
        <f t="shared" si="3"/>
        <v/>
      </c>
    </row>
    <row r="160" spans="1:6">
      <c r="A160" s="39" t="s">
        <v>547</v>
      </c>
      <c r="F160" t="str">
        <f t="shared" si="3"/>
        <v/>
      </c>
    </row>
    <row r="161" spans="1:6">
      <c r="A161" s="39" t="s">
        <v>548</v>
      </c>
      <c r="F161" t="str">
        <f t="shared" si="3"/>
        <v/>
      </c>
    </row>
    <row r="162" spans="1:6" ht="30">
      <c r="A162" s="42" t="s">
        <v>894</v>
      </c>
      <c r="B162">
        <v>9</v>
      </c>
      <c r="C162" t="s">
        <v>111</v>
      </c>
      <c r="F162">
        <f t="shared" si="3"/>
        <v>0</v>
      </c>
    </row>
    <row r="163" spans="1:6">
      <c r="F163" t="str">
        <f t="shared" si="3"/>
        <v/>
      </c>
    </row>
    <row r="164" spans="1:6">
      <c r="F164" t="str">
        <f t="shared" si="3"/>
        <v/>
      </c>
    </row>
    <row r="165" spans="1:6">
      <c r="A165" s="42" t="s">
        <v>549</v>
      </c>
      <c r="F165" t="str">
        <f t="shared" si="3"/>
        <v/>
      </c>
    </row>
    <row r="166" spans="1:6">
      <c r="A166" s="39" t="s">
        <v>542</v>
      </c>
      <c r="F166" t="str">
        <f t="shared" si="3"/>
        <v/>
      </c>
    </row>
    <row r="167" spans="1:6">
      <c r="F167" t="str">
        <f t="shared" si="3"/>
        <v/>
      </c>
    </row>
    <row r="168" spans="1:6">
      <c r="A168" s="39" t="s">
        <v>503</v>
      </c>
      <c r="F168" t="str">
        <f t="shared" si="3"/>
        <v/>
      </c>
    </row>
    <row r="169" spans="1:6">
      <c r="A169" s="39" t="s">
        <v>504</v>
      </c>
      <c r="F169" t="str">
        <f t="shared" si="3"/>
        <v/>
      </c>
    </row>
    <row r="170" spans="1:6">
      <c r="A170" s="39" t="s">
        <v>505</v>
      </c>
      <c r="F170" t="str">
        <f t="shared" si="3"/>
        <v/>
      </c>
    </row>
    <row r="171" spans="1:6">
      <c r="A171" s="39" t="s">
        <v>543</v>
      </c>
      <c r="F171" t="str">
        <f t="shared" si="3"/>
        <v/>
      </c>
    </row>
    <row r="172" spans="1:6">
      <c r="A172" s="39" t="s">
        <v>544</v>
      </c>
      <c r="F172" t="str">
        <f t="shared" si="3"/>
        <v/>
      </c>
    </row>
    <row r="173" spans="1:6">
      <c r="A173" s="39" t="s">
        <v>545</v>
      </c>
      <c r="F173" t="str">
        <f t="shared" si="3"/>
        <v/>
      </c>
    </row>
    <row r="174" spans="1:6">
      <c r="A174" s="39" t="s">
        <v>546</v>
      </c>
      <c r="F174" t="str">
        <f t="shared" si="3"/>
        <v/>
      </c>
    </row>
    <row r="175" spans="1:6">
      <c r="A175" s="39" t="s">
        <v>547</v>
      </c>
      <c r="F175" t="str">
        <f t="shared" si="3"/>
        <v/>
      </c>
    </row>
    <row r="176" spans="1:6">
      <c r="A176" s="39" t="s">
        <v>548</v>
      </c>
      <c r="F176" t="str">
        <f t="shared" si="3"/>
        <v/>
      </c>
    </row>
    <row r="177" spans="1:6" ht="30">
      <c r="A177" s="42" t="s">
        <v>895</v>
      </c>
      <c r="B177">
        <v>5</v>
      </c>
      <c r="C177" t="s">
        <v>111</v>
      </c>
      <c r="F177">
        <f t="shared" si="3"/>
        <v>0</v>
      </c>
    </row>
    <row r="178" spans="1:6">
      <c r="F178" t="str">
        <f t="shared" si="3"/>
        <v/>
      </c>
    </row>
    <row r="179" spans="1:6">
      <c r="F179" t="str">
        <f t="shared" si="3"/>
        <v/>
      </c>
    </row>
    <row r="180" spans="1:6">
      <c r="A180" s="42" t="s">
        <v>550</v>
      </c>
      <c r="F180" t="str">
        <f t="shared" si="3"/>
        <v/>
      </c>
    </row>
    <row r="181" spans="1:6">
      <c r="A181" s="39" t="s">
        <v>551</v>
      </c>
      <c r="F181" t="str">
        <f t="shared" si="3"/>
        <v/>
      </c>
    </row>
    <row r="182" spans="1:6">
      <c r="F182" t="str">
        <f t="shared" si="3"/>
        <v/>
      </c>
    </row>
    <row r="183" spans="1:6">
      <c r="A183" s="39" t="s">
        <v>503</v>
      </c>
      <c r="F183" t="str">
        <f t="shared" si="3"/>
        <v/>
      </c>
    </row>
    <row r="184" spans="1:6">
      <c r="A184" s="39" t="s">
        <v>504</v>
      </c>
      <c r="F184" t="str">
        <f t="shared" si="3"/>
        <v/>
      </c>
    </row>
    <row r="185" spans="1:6">
      <c r="A185" s="39" t="s">
        <v>505</v>
      </c>
      <c r="F185" t="str">
        <f t="shared" si="3"/>
        <v/>
      </c>
    </row>
    <row r="186" spans="1:6">
      <c r="A186" s="39" t="s">
        <v>543</v>
      </c>
      <c r="F186" t="str">
        <f t="shared" si="3"/>
        <v/>
      </c>
    </row>
    <row r="187" spans="1:6">
      <c r="A187" s="39" t="s">
        <v>552</v>
      </c>
      <c r="F187" t="str">
        <f t="shared" si="3"/>
        <v/>
      </c>
    </row>
    <row r="188" spans="1:6">
      <c r="A188" s="39" t="s">
        <v>553</v>
      </c>
      <c r="F188" t="str">
        <f t="shared" si="3"/>
        <v/>
      </c>
    </row>
    <row r="189" spans="1:6">
      <c r="A189" s="39" t="s">
        <v>554</v>
      </c>
      <c r="F189" t="str">
        <f t="shared" si="3"/>
        <v/>
      </c>
    </row>
    <row r="190" spans="1:6" ht="30">
      <c r="A190" s="42" t="s">
        <v>896</v>
      </c>
      <c r="B190">
        <v>4</v>
      </c>
      <c r="C190" t="s">
        <v>111</v>
      </c>
      <c r="F190">
        <f t="shared" si="3"/>
        <v>0</v>
      </c>
    </row>
    <row r="191" spans="1:6">
      <c r="F191" t="str">
        <f t="shared" si="3"/>
        <v/>
      </c>
    </row>
    <row r="192" spans="1:6">
      <c r="F192" t="str">
        <f t="shared" si="3"/>
        <v/>
      </c>
    </row>
    <row r="193" spans="1:6">
      <c r="A193" s="42" t="s">
        <v>555</v>
      </c>
      <c r="F193" t="str">
        <f t="shared" si="3"/>
        <v/>
      </c>
    </row>
    <row r="194" spans="1:6">
      <c r="A194" s="39" t="s">
        <v>556</v>
      </c>
      <c r="F194" t="str">
        <f t="shared" si="3"/>
        <v/>
      </c>
    </row>
    <row r="195" spans="1:6">
      <c r="F195" t="str">
        <f t="shared" si="3"/>
        <v/>
      </c>
    </row>
    <row r="196" spans="1:6">
      <c r="A196" s="39" t="s">
        <v>503</v>
      </c>
      <c r="F196" t="str">
        <f t="shared" si="3"/>
        <v/>
      </c>
    </row>
    <row r="197" spans="1:6">
      <c r="A197" s="39" t="s">
        <v>504</v>
      </c>
      <c r="F197" t="str">
        <f t="shared" si="3"/>
        <v/>
      </c>
    </row>
    <row r="198" spans="1:6">
      <c r="A198" s="39" t="s">
        <v>505</v>
      </c>
      <c r="F198" t="str">
        <f t="shared" si="3"/>
        <v/>
      </c>
    </row>
    <row r="199" spans="1:6">
      <c r="A199" s="39" t="s">
        <v>543</v>
      </c>
      <c r="F199" t="str">
        <f t="shared" si="3"/>
        <v/>
      </c>
    </row>
    <row r="200" spans="1:6">
      <c r="A200" s="39" t="s">
        <v>544</v>
      </c>
      <c r="F200" t="str">
        <f t="shared" si="3"/>
        <v/>
      </c>
    </row>
    <row r="201" spans="1:6">
      <c r="A201" s="39" t="s">
        <v>545</v>
      </c>
      <c r="F201" t="str">
        <f t="shared" si="3"/>
        <v/>
      </c>
    </row>
    <row r="202" spans="1:6">
      <c r="A202" s="39" t="s">
        <v>557</v>
      </c>
      <c r="F202" t="str">
        <f t="shared" si="3"/>
        <v/>
      </c>
    </row>
    <row r="203" spans="1:6">
      <c r="A203" s="39" t="s">
        <v>558</v>
      </c>
      <c r="F203" t="str">
        <f t="shared" si="3"/>
        <v/>
      </c>
    </row>
    <row r="204" spans="1:6" ht="30">
      <c r="A204" s="42" t="s">
        <v>897</v>
      </c>
      <c r="B204">
        <v>6</v>
      </c>
      <c r="C204" t="s">
        <v>111</v>
      </c>
      <c r="F204">
        <f t="shared" si="3"/>
        <v>0</v>
      </c>
    </row>
    <row r="205" spans="1:6">
      <c r="F205" t="str">
        <f t="shared" si="3"/>
        <v/>
      </c>
    </row>
    <row r="206" spans="1:6">
      <c r="F206" t="str">
        <f t="shared" ref="F206:F269" si="4">IF(B206&gt;0, B206*D206, "")</f>
        <v/>
      </c>
    </row>
    <row r="207" spans="1:6">
      <c r="A207" s="42" t="s">
        <v>559</v>
      </c>
      <c r="F207" t="str">
        <f t="shared" si="4"/>
        <v/>
      </c>
    </row>
    <row r="208" spans="1:6">
      <c r="A208" s="39" t="s">
        <v>560</v>
      </c>
      <c r="F208" t="str">
        <f t="shared" si="4"/>
        <v/>
      </c>
    </row>
    <row r="209" spans="1:6">
      <c r="F209" t="str">
        <f t="shared" si="4"/>
        <v/>
      </c>
    </row>
    <row r="210" spans="1:6">
      <c r="A210" s="39" t="s">
        <v>503</v>
      </c>
      <c r="F210" t="str">
        <f t="shared" si="4"/>
        <v/>
      </c>
    </row>
    <row r="211" spans="1:6">
      <c r="A211" s="39" t="s">
        <v>561</v>
      </c>
      <c r="F211" t="str">
        <f t="shared" si="4"/>
        <v/>
      </c>
    </row>
    <row r="212" spans="1:6">
      <c r="A212" s="39" t="s">
        <v>562</v>
      </c>
      <c r="F212" t="str">
        <f t="shared" si="4"/>
        <v/>
      </c>
    </row>
    <row r="213" spans="1:6">
      <c r="A213" s="39" t="s">
        <v>563</v>
      </c>
      <c r="F213" t="str">
        <f t="shared" si="4"/>
        <v/>
      </c>
    </row>
    <row r="214" spans="1:6">
      <c r="A214" s="39" t="s">
        <v>564</v>
      </c>
      <c r="F214" t="str">
        <f t="shared" si="4"/>
        <v/>
      </c>
    </row>
    <row r="215" spans="1:6">
      <c r="A215" s="39" t="s">
        <v>565</v>
      </c>
      <c r="F215" t="str">
        <f t="shared" si="4"/>
        <v/>
      </c>
    </row>
    <row r="216" spans="1:6">
      <c r="A216" s="42" t="s">
        <v>566</v>
      </c>
      <c r="B216">
        <v>1</v>
      </c>
      <c r="C216" t="s">
        <v>111</v>
      </c>
      <c r="F216">
        <f t="shared" si="4"/>
        <v>0</v>
      </c>
    </row>
    <row r="217" spans="1:6">
      <c r="F217" t="str">
        <f t="shared" si="4"/>
        <v/>
      </c>
    </row>
    <row r="218" spans="1:6">
      <c r="F218" t="str">
        <f t="shared" si="4"/>
        <v/>
      </c>
    </row>
    <row r="219" spans="1:6">
      <c r="A219" s="42" t="s">
        <v>567</v>
      </c>
      <c r="F219" t="str">
        <f t="shared" si="4"/>
        <v/>
      </c>
    </row>
    <row r="220" spans="1:6">
      <c r="A220" s="39" t="s">
        <v>568</v>
      </c>
      <c r="F220" t="str">
        <f t="shared" si="4"/>
        <v/>
      </c>
    </row>
    <row r="221" spans="1:6">
      <c r="A221" s="39" t="s">
        <v>503</v>
      </c>
      <c r="F221" t="str">
        <f t="shared" si="4"/>
        <v/>
      </c>
    </row>
    <row r="222" spans="1:6">
      <c r="A222" s="39" t="s">
        <v>504</v>
      </c>
      <c r="F222" t="str">
        <f t="shared" si="4"/>
        <v/>
      </c>
    </row>
    <row r="223" spans="1:6">
      <c r="A223" s="39" t="s">
        <v>505</v>
      </c>
      <c r="F223" t="str">
        <f t="shared" si="4"/>
        <v/>
      </c>
    </row>
    <row r="224" spans="1:6">
      <c r="A224" s="39" t="s">
        <v>543</v>
      </c>
      <c r="F224" t="str">
        <f t="shared" si="4"/>
        <v/>
      </c>
    </row>
    <row r="225" spans="1:6">
      <c r="A225" s="39" t="s">
        <v>552</v>
      </c>
      <c r="F225" t="str">
        <f t="shared" si="4"/>
        <v/>
      </c>
    </row>
    <row r="226" spans="1:6">
      <c r="A226" s="39" t="s">
        <v>569</v>
      </c>
      <c r="F226" t="str">
        <f t="shared" si="4"/>
        <v/>
      </c>
    </row>
    <row r="227" spans="1:6">
      <c r="A227" s="39" t="s">
        <v>570</v>
      </c>
      <c r="F227" t="str">
        <f t="shared" si="4"/>
        <v/>
      </c>
    </row>
    <row r="228" spans="1:6">
      <c r="A228" s="39" t="s">
        <v>571</v>
      </c>
      <c r="F228" t="str">
        <f t="shared" si="4"/>
        <v/>
      </c>
    </row>
    <row r="229" spans="1:6" ht="30">
      <c r="A229" s="42" t="s">
        <v>898</v>
      </c>
      <c r="B229">
        <v>4</v>
      </c>
      <c r="C229" t="s">
        <v>111</v>
      </c>
      <c r="F229">
        <f t="shared" si="4"/>
        <v>0</v>
      </c>
    </row>
    <row r="230" spans="1:6">
      <c r="F230" t="str">
        <f t="shared" si="4"/>
        <v/>
      </c>
    </row>
    <row r="231" spans="1:6">
      <c r="F231" t="str">
        <f t="shared" si="4"/>
        <v/>
      </c>
    </row>
    <row r="232" spans="1:6">
      <c r="A232" s="46" t="s">
        <v>590</v>
      </c>
      <c r="F232" t="str">
        <f t="shared" si="4"/>
        <v/>
      </c>
    </row>
    <row r="233" spans="1:6">
      <c r="A233" s="47" t="s">
        <v>591</v>
      </c>
      <c r="F233" t="str">
        <f t="shared" si="4"/>
        <v/>
      </c>
    </row>
    <row r="234" spans="1:6">
      <c r="A234" s="47" t="s">
        <v>503</v>
      </c>
      <c r="F234" t="str">
        <f t="shared" si="4"/>
        <v/>
      </c>
    </row>
    <row r="235" spans="1:6">
      <c r="F235" t="str">
        <f t="shared" si="4"/>
        <v/>
      </c>
    </row>
    <row r="236" spans="1:6">
      <c r="A236" s="47" t="s">
        <v>504</v>
      </c>
      <c r="F236" t="str">
        <f t="shared" si="4"/>
        <v/>
      </c>
    </row>
    <row r="237" spans="1:6">
      <c r="A237" s="47" t="s">
        <v>505</v>
      </c>
      <c r="F237" t="str">
        <f t="shared" si="4"/>
        <v/>
      </c>
    </row>
    <row r="238" spans="1:6">
      <c r="A238" s="47" t="s">
        <v>543</v>
      </c>
      <c r="F238" t="str">
        <f t="shared" si="4"/>
        <v/>
      </c>
    </row>
    <row r="239" spans="1:6">
      <c r="A239" s="47" t="s">
        <v>552</v>
      </c>
      <c r="F239" t="str">
        <f t="shared" si="4"/>
        <v/>
      </c>
    </row>
    <row r="240" spans="1:6">
      <c r="A240" s="47" t="s">
        <v>569</v>
      </c>
      <c r="F240" t="str">
        <f t="shared" si="4"/>
        <v/>
      </c>
    </row>
    <row r="241" spans="1:6">
      <c r="A241" s="47" t="s">
        <v>592</v>
      </c>
      <c r="F241" t="str">
        <f t="shared" si="4"/>
        <v/>
      </c>
    </row>
    <row r="242" spans="1:6">
      <c r="A242" s="47" t="s">
        <v>571</v>
      </c>
      <c r="F242" t="str">
        <f t="shared" si="4"/>
        <v/>
      </c>
    </row>
    <row r="243" spans="1:6" ht="26.25">
      <c r="A243" s="46" t="s">
        <v>899</v>
      </c>
      <c r="B243">
        <v>3</v>
      </c>
      <c r="C243" t="s">
        <v>111</v>
      </c>
      <c r="F243">
        <f t="shared" si="4"/>
        <v>0</v>
      </c>
    </row>
    <row r="244" spans="1:6">
      <c r="F244" t="str">
        <f t="shared" si="4"/>
        <v/>
      </c>
    </row>
    <row r="245" spans="1:6">
      <c r="F245" t="str">
        <f t="shared" si="4"/>
        <v/>
      </c>
    </row>
    <row r="246" spans="1:6">
      <c r="A246" s="46" t="s">
        <v>596</v>
      </c>
      <c r="F246" t="str">
        <f t="shared" si="4"/>
        <v/>
      </c>
    </row>
    <row r="247" spans="1:6">
      <c r="A247" s="47" t="s">
        <v>597</v>
      </c>
      <c r="F247" t="str">
        <f t="shared" si="4"/>
        <v/>
      </c>
    </row>
    <row r="248" spans="1:6">
      <c r="A248" s="47" t="s">
        <v>503</v>
      </c>
      <c r="F248" t="str">
        <f t="shared" si="4"/>
        <v/>
      </c>
    </row>
    <row r="249" spans="1:6">
      <c r="F249" t="str">
        <f t="shared" si="4"/>
        <v/>
      </c>
    </row>
    <row r="250" spans="1:6">
      <c r="A250" s="47" t="s">
        <v>504</v>
      </c>
      <c r="F250" t="str">
        <f t="shared" si="4"/>
        <v/>
      </c>
    </row>
    <row r="251" spans="1:6">
      <c r="A251" s="47" t="s">
        <v>505</v>
      </c>
      <c r="F251" t="str">
        <f t="shared" si="4"/>
        <v/>
      </c>
    </row>
    <row r="252" spans="1:6">
      <c r="A252" s="47" t="s">
        <v>543</v>
      </c>
      <c r="F252" t="str">
        <f t="shared" si="4"/>
        <v/>
      </c>
    </row>
    <row r="253" spans="1:6">
      <c r="A253" s="47" t="s">
        <v>552</v>
      </c>
      <c r="F253" t="str">
        <f t="shared" si="4"/>
        <v/>
      </c>
    </row>
    <row r="254" spans="1:6">
      <c r="A254" s="47" t="s">
        <v>569</v>
      </c>
      <c r="F254" t="str">
        <f t="shared" si="4"/>
        <v/>
      </c>
    </row>
    <row r="255" spans="1:6">
      <c r="A255" s="47" t="s">
        <v>598</v>
      </c>
      <c r="F255" t="str">
        <f t="shared" si="4"/>
        <v/>
      </c>
    </row>
    <row r="256" spans="1:6">
      <c r="A256" s="47" t="s">
        <v>571</v>
      </c>
      <c r="F256" t="str">
        <f t="shared" si="4"/>
        <v/>
      </c>
    </row>
    <row r="257" spans="1:6" ht="26.25">
      <c r="A257" s="46" t="s">
        <v>900</v>
      </c>
      <c r="B257">
        <v>3</v>
      </c>
      <c r="C257" t="s">
        <v>111</v>
      </c>
      <c r="F257">
        <f t="shared" si="4"/>
        <v>0</v>
      </c>
    </row>
    <row r="258" spans="1:6">
      <c r="A258" s="46"/>
      <c r="F258" t="str">
        <f t="shared" si="4"/>
        <v/>
      </c>
    </row>
    <row r="259" spans="1:6">
      <c r="F259" t="str">
        <f t="shared" si="4"/>
        <v/>
      </c>
    </row>
    <row r="260" spans="1:6">
      <c r="A260" s="42" t="s">
        <v>572</v>
      </c>
      <c r="F260" t="str">
        <f t="shared" si="4"/>
        <v/>
      </c>
    </row>
    <row r="261" spans="1:6">
      <c r="A261" s="39" t="s">
        <v>573</v>
      </c>
      <c r="F261" t="str">
        <f t="shared" si="4"/>
        <v/>
      </c>
    </row>
    <row r="262" spans="1:6">
      <c r="A262" s="39" t="s">
        <v>503</v>
      </c>
      <c r="F262" t="str">
        <f t="shared" si="4"/>
        <v/>
      </c>
    </row>
    <row r="263" spans="1:6">
      <c r="A263" s="39" t="s">
        <v>504</v>
      </c>
      <c r="F263" t="str">
        <f t="shared" si="4"/>
        <v/>
      </c>
    </row>
    <row r="264" spans="1:6">
      <c r="A264" s="39" t="s">
        <v>505</v>
      </c>
      <c r="F264" t="str">
        <f t="shared" si="4"/>
        <v/>
      </c>
    </row>
    <row r="265" spans="1:6">
      <c r="A265" s="39" t="s">
        <v>543</v>
      </c>
      <c r="F265" t="str">
        <f t="shared" si="4"/>
        <v/>
      </c>
    </row>
    <row r="266" spans="1:6">
      <c r="A266" s="39" t="s">
        <v>552</v>
      </c>
      <c r="F266" t="str">
        <f t="shared" si="4"/>
        <v/>
      </c>
    </row>
    <row r="267" spans="1:6">
      <c r="A267" s="39" t="s">
        <v>574</v>
      </c>
      <c r="F267" t="str">
        <f t="shared" si="4"/>
        <v/>
      </c>
    </row>
    <row r="268" spans="1:6">
      <c r="A268" s="42" t="s">
        <v>901</v>
      </c>
      <c r="B268">
        <v>24</v>
      </c>
      <c r="C268" t="s">
        <v>111</v>
      </c>
      <c r="F268">
        <f t="shared" si="4"/>
        <v>0</v>
      </c>
    </row>
    <row r="269" spans="1:6">
      <c r="F269" t="str">
        <f t="shared" si="4"/>
        <v/>
      </c>
    </row>
    <row r="270" spans="1:6">
      <c r="F270" t="str">
        <f t="shared" ref="F270:F333" si="5">IF(B270&gt;0, B270*D270, "")</f>
        <v/>
      </c>
    </row>
    <row r="271" spans="1:6">
      <c r="A271" s="42" t="s">
        <v>575</v>
      </c>
      <c r="F271" t="str">
        <f t="shared" si="5"/>
        <v/>
      </c>
    </row>
    <row r="272" spans="1:6">
      <c r="A272" s="39" t="s">
        <v>576</v>
      </c>
      <c r="F272" t="str">
        <f t="shared" si="5"/>
        <v/>
      </c>
    </row>
    <row r="273" spans="1:6">
      <c r="A273" s="39" t="s">
        <v>503</v>
      </c>
      <c r="F273" t="str">
        <f t="shared" si="5"/>
        <v/>
      </c>
    </row>
    <row r="274" spans="1:6">
      <c r="A274" s="39" t="s">
        <v>504</v>
      </c>
      <c r="F274" t="str">
        <f t="shared" si="5"/>
        <v/>
      </c>
    </row>
    <row r="275" spans="1:6">
      <c r="A275" s="39" t="s">
        <v>505</v>
      </c>
      <c r="F275" t="str">
        <f t="shared" si="5"/>
        <v/>
      </c>
    </row>
    <row r="276" spans="1:6">
      <c r="A276" s="39" t="s">
        <v>577</v>
      </c>
      <c r="F276" t="str">
        <f t="shared" si="5"/>
        <v/>
      </c>
    </row>
    <row r="277" spans="1:6" ht="30">
      <c r="A277" s="39" t="s">
        <v>578</v>
      </c>
      <c r="F277" t="str">
        <f t="shared" si="5"/>
        <v/>
      </c>
    </row>
    <row r="278" spans="1:6">
      <c r="A278" s="39" t="s">
        <v>579</v>
      </c>
      <c r="F278" t="str">
        <f t="shared" si="5"/>
        <v/>
      </c>
    </row>
    <row r="279" spans="1:6" ht="60">
      <c r="A279" s="42" t="s">
        <v>902</v>
      </c>
      <c r="B279">
        <v>12</v>
      </c>
      <c r="C279" t="s">
        <v>111</v>
      </c>
      <c r="F279">
        <f t="shared" si="5"/>
        <v>0</v>
      </c>
    </row>
    <row r="280" spans="1:6">
      <c r="F280" t="str">
        <f t="shared" si="5"/>
        <v/>
      </c>
    </row>
    <row r="281" spans="1:6">
      <c r="F281" t="str">
        <f t="shared" si="5"/>
        <v/>
      </c>
    </row>
    <row r="282" spans="1:6">
      <c r="A282" s="42" t="s">
        <v>580</v>
      </c>
      <c r="F282" t="str">
        <f t="shared" si="5"/>
        <v/>
      </c>
    </row>
    <row r="283" spans="1:6">
      <c r="A283" s="39" t="s">
        <v>581</v>
      </c>
      <c r="F283" t="str">
        <f t="shared" si="5"/>
        <v/>
      </c>
    </row>
    <row r="284" spans="1:6">
      <c r="A284" s="39" t="s">
        <v>503</v>
      </c>
      <c r="F284" t="str">
        <f t="shared" si="5"/>
        <v/>
      </c>
    </row>
    <row r="285" spans="1:6">
      <c r="A285" s="39" t="s">
        <v>504</v>
      </c>
      <c r="F285" t="str">
        <f t="shared" si="5"/>
        <v/>
      </c>
    </row>
    <row r="286" spans="1:6">
      <c r="A286" s="39" t="s">
        <v>505</v>
      </c>
      <c r="F286" t="str">
        <f t="shared" si="5"/>
        <v/>
      </c>
    </row>
    <row r="287" spans="1:6">
      <c r="A287" s="39" t="s">
        <v>582</v>
      </c>
      <c r="F287" t="str">
        <f t="shared" si="5"/>
        <v/>
      </c>
    </row>
    <row r="288" spans="1:6" ht="30">
      <c r="A288" s="39" t="s">
        <v>583</v>
      </c>
      <c r="F288" t="str">
        <f t="shared" si="5"/>
        <v/>
      </c>
    </row>
    <row r="289" spans="1:6">
      <c r="A289" s="39" t="s">
        <v>584</v>
      </c>
      <c r="F289" t="str">
        <f t="shared" si="5"/>
        <v/>
      </c>
    </row>
    <row r="290" spans="1:6">
      <c r="A290" s="39" t="s">
        <v>585</v>
      </c>
      <c r="F290" t="str">
        <f t="shared" si="5"/>
        <v/>
      </c>
    </row>
    <row r="291" spans="1:6" ht="30">
      <c r="A291" s="42" t="s">
        <v>903</v>
      </c>
      <c r="B291">
        <v>12</v>
      </c>
      <c r="C291" t="s">
        <v>111</v>
      </c>
      <c r="F291">
        <f t="shared" si="5"/>
        <v>0</v>
      </c>
    </row>
    <row r="292" spans="1:6">
      <c r="F292" t="str">
        <f t="shared" si="5"/>
        <v/>
      </c>
    </row>
    <row r="293" spans="1:6">
      <c r="F293" t="str">
        <f t="shared" si="5"/>
        <v/>
      </c>
    </row>
    <row r="294" spans="1:6">
      <c r="A294" s="42" t="s">
        <v>588</v>
      </c>
      <c r="F294" t="str">
        <f t="shared" si="5"/>
        <v/>
      </c>
    </row>
    <row r="295" spans="1:6">
      <c r="A295" s="39" t="s">
        <v>586</v>
      </c>
      <c r="F295" t="str">
        <f t="shared" si="5"/>
        <v/>
      </c>
    </row>
    <row r="296" spans="1:6">
      <c r="A296" s="39" t="s">
        <v>503</v>
      </c>
      <c r="F296" t="str">
        <f t="shared" si="5"/>
        <v/>
      </c>
    </row>
    <row r="297" spans="1:6">
      <c r="A297" s="39" t="s">
        <v>504</v>
      </c>
      <c r="F297" t="str">
        <f t="shared" si="5"/>
        <v/>
      </c>
    </row>
    <row r="298" spans="1:6">
      <c r="A298" s="39" t="s">
        <v>505</v>
      </c>
      <c r="F298" t="str">
        <f t="shared" si="5"/>
        <v/>
      </c>
    </row>
    <row r="299" spans="1:6">
      <c r="A299" s="39" t="s">
        <v>582</v>
      </c>
      <c r="F299" t="str">
        <f t="shared" si="5"/>
        <v/>
      </c>
    </row>
    <row r="300" spans="1:6" ht="30">
      <c r="A300" s="39" t="s">
        <v>583</v>
      </c>
      <c r="F300" t="str">
        <f t="shared" si="5"/>
        <v/>
      </c>
    </row>
    <row r="301" spans="1:6">
      <c r="A301" s="39" t="s">
        <v>584</v>
      </c>
      <c r="F301" t="str">
        <f t="shared" si="5"/>
        <v/>
      </c>
    </row>
    <row r="302" spans="1:6">
      <c r="A302" s="39" t="s">
        <v>587</v>
      </c>
      <c r="F302" t="str">
        <f t="shared" si="5"/>
        <v/>
      </c>
    </row>
    <row r="303" spans="1:6" ht="30">
      <c r="A303" s="42" t="s">
        <v>904</v>
      </c>
      <c r="B303">
        <v>1</v>
      </c>
      <c r="C303" t="s">
        <v>111</v>
      </c>
      <c r="F303">
        <f t="shared" si="5"/>
        <v>0</v>
      </c>
    </row>
    <row r="304" spans="1:6">
      <c r="F304" t="str">
        <f t="shared" si="5"/>
        <v/>
      </c>
    </row>
    <row r="305" spans="1:6">
      <c r="F305" t="str">
        <f t="shared" si="5"/>
        <v/>
      </c>
    </row>
    <row r="306" spans="1:6">
      <c r="A306" s="46" t="s">
        <v>599</v>
      </c>
      <c r="F306" t="str">
        <f t="shared" si="5"/>
        <v/>
      </c>
    </row>
    <row r="307" spans="1:6">
      <c r="A307" s="47" t="s">
        <v>600</v>
      </c>
      <c r="F307" t="str">
        <f t="shared" si="5"/>
        <v/>
      </c>
    </row>
    <row r="308" spans="1:6">
      <c r="A308" s="47" t="s">
        <v>503</v>
      </c>
      <c r="F308" t="str">
        <f t="shared" si="5"/>
        <v/>
      </c>
    </row>
    <row r="309" spans="1:6">
      <c r="F309" t="str">
        <f t="shared" si="5"/>
        <v/>
      </c>
    </row>
    <row r="310" spans="1:6">
      <c r="A310" s="47" t="s">
        <v>504</v>
      </c>
      <c r="F310" t="str">
        <f t="shared" si="5"/>
        <v/>
      </c>
    </row>
    <row r="311" spans="1:6">
      <c r="A311" s="47" t="s">
        <v>505</v>
      </c>
      <c r="F311" t="str">
        <f t="shared" si="5"/>
        <v/>
      </c>
    </row>
    <row r="312" spans="1:6">
      <c r="A312" s="47" t="s">
        <v>543</v>
      </c>
      <c r="F312" t="str">
        <f t="shared" si="5"/>
        <v/>
      </c>
    </row>
    <row r="313" spans="1:6">
      <c r="A313" s="47" t="s">
        <v>552</v>
      </c>
      <c r="F313" t="str">
        <f t="shared" si="5"/>
        <v/>
      </c>
    </row>
    <row r="314" spans="1:6">
      <c r="A314" s="47" t="s">
        <v>601</v>
      </c>
      <c r="F314" t="str">
        <f t="shared" si="5"/>
        <v/>
      </c>
    </row>
    <row r="315" spans="1:6">
      <c r="A315" s="47" t="s">
        <v>602</v>
      </c>
      <c r="F315" t="str">
        <f t="shared" si="5"/>
        <v/>
      </c>
    </row>
    <row r="316" spans="1:6" ht="26.25">
      <c r="A316" s="46" t="s">
        <v>905</v>
      </c>
      <c r="B316">
        <v>4</v>
      </c>
      <c r="C316" t="s">
        <v>111</v>
      </c>
      <c r="F316">
        <f t="shared" si="5"/>
        <v>0</v>
      </c>
    </row>
    <row r="317" spans="1:6">
      <c r="F317" t="str">
        <f t="shared" si="5"/>
        <v/>
      </c>
    </row>
    <row r="318" spans="1:6">
      <c r="F318" t="str">
        <f t="shared" si="5"/>
        <v/>
      </c>
    </row>
    <row r="319" spans="1:6">
      <c r="A319" s="46" t="s">
        <v>603</v>
      </c>
      <c r="F319" t="str">
        <f t="shared" si="5"/>
        <v/>
      </c>
    </row>
    <row r="320" spans="1:6">
      <c r="A320" s="47" t="s">
        <v>604</v>
      </c>
      <c r="F320" t="str">
        <f t="shared" si="5"/>
        <v/>
      </c>
    </row>
    <row r="321" spans="1:6">
      <c r="A321" s="47" t="s">
        <v>503</v>
      </c>
      <c r="F321" t="str">
        <f t="shared" si="5"/>
        <v/>
      </c>
    </row>
    <row r="322" spans="1:6">
      <c r="F322" t="str">
        <f t="shared" si="5"/>
        <v/>
      </c>
    </row>
    <row r="323" spans="1:6">
      <c r="A323" s="47" t="s">
        <v>504</v>
      </c>
      <c r="F323" t="str">
        <f t="shared" si="5"/>
        <v/>
      </c>
    </row>
    <row r="324" spans="1:6">
      <c r="A324" s="47" t="s">
        <v>505</v>
      </c>
      <c r="F324" t="str">
        <f t="shared" si="5"/>
        <v/>
      </c>
    </row>
    <row r="325" spans="1:6">
      <c r="A325" s="47" t="s">
        <v>543</v>
      </c>
      <c r="F325" t="str">
        <f t="shared" si="5"/>
        <v/>
      </c>
    </row>
    <row r="326" spans="1:6">
      <c r="A326" s="47" t="s">
        <v>552</v>
      </c>
      <c r="F326" t="str">
        <f t="shared" si="5"/>
        <v/>
      </c>
    </row>
    <row r="327" spans="1:6">
      <c r="A327" s="47" t="s">
        <v>601</v>
      </c>
      <c r="F327" t="str">
        <f t="shared" si="5"/>
        <v/>
      </c>
    </row>
    <row r="328" spans="1:6">
      <c r="A328" s="47" t="s">
        <v>605</v>
      </c>
      <c r="F328" t="str">
        <f t="shared" si="5"/>
        <v/>
      </c>
    </row>
    <row r="329" spans="1:6">
      <c r="A329" s="46" t="s">
        <v>606</v>
      </c>
      <c r="B329">
        <v>1</v>
      </c>
      <c r="C329" t="s">
        <v>111</v>
      </c>
      <c r="F329">
        <f t="shared" si="5"/>
        <v>0</v>
      </c>
    </row>
    <row r="330" spans="1:6">
      <c r="F330" t="str">
        <f t="shared" si="5"/>
        <v/>
      </c>
    </row>
    <row r="331" spans="1:6">
      <c r="F331" t="str">
        <f t="shared" si="5"/>
        <v/>
      </c>
    </row>
    <row r="332" spans="1:6">
      <c r="A332" s="46" t="s">
        <v>607</v>
      </c>
      <c r="F332" t="str">
        <f t="shared" si="5"/>
        <v/>
      </c>
    </row>
    <row r="333" spans="1:6">
      <c r="A333" s="47" t="s">
        <v>608</v>
      </c>
      <c r="F333" t="str">
        <f t="shared" si="5"/>
        <v/>
      </c>
    </row>
    <row r="334" spans="1:6">
      <c r="A334" s="47" t="s">
        <v>503</v>
      </c>
      <c r="F334" t="str">
        <f t="shared" ref="F334:F397" si="6">IF(B334&gt;0, B334*D334, "")</f>
        <v/>
      </c>
    </row>
    <row r="335" spans="1:6">
      <c r="F335" t="str">
        <f t="shared" si="6"/>
        <v/>
      </c>
    </row>
    <row r="336" spans="1:6">
      <c r="A336" s="47" t="s">
        <v>504</v>
      </c>
      <c r="F336" t="str">
        <f t="shared" si="6"/>
        <v/>
      </c>
    </row>
    <row r="337" spans="1:6">
      <c r="A337" s="47" t="s">
        <v>505</v>
      </c>
      <c r="F337" t="str">
        <f t="shared" si="6"/>
        <v/>
      </c>
    </row>
    <row r="338" spans="1:6">
      <c r="A338" s="47" t="s">
        <v>543</v>
      </c>
      <c r="F338" t="str">
        <f t="shared" si="6"/>
        <v/>
      </c>
    </row>
    <row r="339" spans="1:6">
      <c r="A339" s="47" t="s">
        <v>552</v>
      </c>
      <c r="F339" t="str">
        <f t="shared" si="6"/>
        <v/>
      </c>
    </row>
    <row r="340" spans="1:6">
      <c r="A340" s="47" t="s">
        <v>601</v>
      </c>
      <c r="F340" t="str">
        <f t="shared" si="6"/>
        <v/>
      </c>
    </row>
    <row r="341" spans="1:6">
      <c r="A341" s="47" t="s">
        <v>602</v>
      </c>
      <c r="F341" t="str">
        <f t="shared" si="6"/>
        <v/>
      </c>
    </row>
    <row r="342" spans="1:6">
      <c r="A342" s="46" t="s">
        <v>906</v>
      </c>
      <c r="B342">
        <v>2</v>
      </c>
      <c r="C342" t="s">
        <v>111</v>
      </c>
      <c r="F342">
        <f t="shared" si="6"/>
        <v>0</v>
      </c>
    </row>
    <row r="343" spans="1:6">
      <c r="F343" t="str">
        <f t="shared" si="6"/>
        <v/>
      </c>
    </row>
    <row r="344" spans="1:6">
      <c r="F344" t="str">
        <f t="shared" si="6"/>
        <v/>
      </c>
    </row>
    <row r="345" spans="1:6">
      <c r="A345" s="46" t="s">
        <v>609</v>
      </c>
      <c r="F345" t="str">
        <f t="shared" si="6"/>
        <v/>
      </c>
    </row>
    <row r="346" spans="1:6">
      <c r="A346" s="47" t="s">
        <v>610</v>
      </c>
      <c r="F346" t="str">
        <f t="shared" si="6"/>
        <v/>
      </c>
    </row>
    <row r="347" spans="1:6">
      <c r="A347" s="47" t="s">
        <v>503</v>
      </c>
      <c r="F347" t="str">
        <f t="shared" si="6"/>
        <v/>
      </c>
    </row>
    <row r="348" spans="1:6">
      <c r="F348" t="str">
        <f t="shared" si="6"/>
        <v/>
      </c>
    </row>
    <row r="349" spans="1:6">
      <c r="A349" s="47" t="s">
        <v>504</v>
      </c>
      <c r="F349" t="str">
        <f t="shared" si="6"/>
        <v/>
      </c>
    </row>
    <row r="350" spans="1:6">
      <c r="A350" s="47" t="s">
        <v>505</v>
      </c>
      <c r="F350" t="str">
        <f t="shared" si="6"/>
        <v/>
      </c>
    </row>
    <row r="351" spans="1:6">
      <c r="A351" s="47" t="s">
        <v>543</v>
      </c>
      <c r="F351" t="str">
        <f t="shared" si="6"/>
        <v/>
      </c>
    </row>
    <row r="352" spans="1:6">
      <c r="A352" s="47" t="s">
        <v>552</v>
      </c>
      <c r="F352" t="str">
        <f t="shared" si="6"/>
        <v/>
      </c>
    </row>
    <row r="353" spans="1:6">
      <c r="A353" s="47" t="s">
        <v>601</v>
      </c>
      <c r="F353" t="str">
        <f t="shared" si="6"/>
        <v/>
      </c>
    </row>
    <row r="354" spans="1:6">
      <c r="A354" s="47" t="s">
        <v>611</v>
      </c>
      <c r="F354" t="str">
        <f t="shared" si="6"/>
        <v/>
      </c>
    </row>
    <row r="355" spans="1:6" ht="26.25">
      <c r="A355" s="46" t="s">
        <v>907</v>
      </c>
      <c r="B355">
        <v>20</v>
      </c>
      <c r="C355" t="s">
        <v>111</v>
      </c>
      <c r="F355">
        <f t="shared" si="6"/>
        <v>0</v>
      </c>
    </row>
    <row r="356" spans="1:6">
      <c r="F356" t="str">
        <f t="shared" si="6"/>
        <v/>
      </c>
    </row>
    <row r="357" spans="1:6">
      <c r="F357" t="str">
        <f t="shared" si="6"/>
        <v/>
      </c>
    </row>
    <row r="358" spans="1:6">
      <c r="A358" s="46" t="s">
        <v>612</v>
      </c>
      <c r="F358" t="str">
        <f t="shared" si="6"/>
        <v/>
      </c>
    </row>
    <row r="359" spans="1:6">
      <c r="A359" s="47" t="s">
        <v>613</v>
      </c>
      <c r="F359" t="str">
        <f t="shared" si="6"/>
        <v/>
      </c>
    </row>
    <row r="360" spans="1:6">
      <c r="A360" s="47" t="s">
        <v>503</v>
      </c>
      <c r="F360" t="str">
        <f t="shared" si="6"/>
        <v/>
      </c>
    </row>
    <row r="361" spans="1:6">
      <c r="F361" t="str">
        <f t="shared" si="6"/>
        <v/>
      </c>
    </row>
    <row r="362" spans="1:6">
      <c r="A362" s="47" t="s">
        <v>504</v>
      </c>
      <c r="F362" t="str">
        <f t="shared" si="6"/>
        <v/>
      </c>
    </row>
    <row r="363" spans="1:6">
      <c r="A363" s="47" t="s">
        <v>505</v>
      </c>
      <c r="F363" t="str">
        <f t="shared" si="6"/>
        <v/>
      </c>
    </row>
    <row r="364" spans="1:6">
      <c r="A364" s="47" t="s">
        <v>543</v>
      </c>
      <c r="F364" t="str">
        <f t="shared" si="6"/>
        <v/>
      </c>
    </row>
    <row r="365" spans="1:6">
      <c r="A365" s="47" t="s">
        <v>552</v>
      </c>
      <c r="F365" t="str">
        <f t="shared" si="6"/>
        <v/>
      </c>
    </row>
    <row r="366" spans="1:6">
      <c r="A366" s="47" t="s">
        <v>601</v>
      </c>
      <c r="F366" t="str">
        <f t="shared" si="6"/>
        <v/>
      </c>
    </row>
    <row r="367" spans="1:6">
      <c r="A367" s="47" t="s">
        <v>611</v>
      </c>
      <c r="F367" t="str">
        <f t="shared" si="6"/>
        <v/>
      </c>
    </row>
    <row r="368" spans="1:6" ht="26.25">
      <c r="A368" s="46" t="s">
        <v>908</v>
      </c>
      <c r="B368">
        <v>15</v>
      </c>
      <c r="C368" t="s">
        <v>111</v>
      </c>
      <c r="F368">
        <f t="shared" si="6"/>
        <v>0</v>
      </c>
    </row>
    <row r="369" spans="1:6">
      <c r="F369" t="str">
        <f t="shared" si="6"/>
        <v/>
      </c>
    </row>
    <row r="370" spans="1:6">
      <c r="F370" t="str">
        <f t="shared" si="6"/>
        <v/>
      </c>
    </row>
    <row r="371" spans="1:6">
      <c r="A371" s="46" t="s">
        <v>614</v>
      </c>
      <c r="F371" t="str">
        <f t="shared" si="6"/>
        <v/>
      </c>
    </row>
    <row r="372" spans="1:6">
      <c r="A372" s="47" t="s">
        <v>615</v>
      </c>
      <c r="F372" t="str">
        <f t="shared" si="6"/>
        <v/>
      </c>
    </row>
    <row r="373" spans="1:6">
      <c r="A373" s="47" t="s">
        <v>503</v>
      </c>
      <c r="F373" t="str">
        <f t="shared" si="6"/>
        <v/>
      </c>
    </row>
    <row r="374" spans="1:6">
      <c r="F374" t="str">
        <f t="shared" si="6"/>
        <v/>
      </c>
    </row>
    <row r="375" spans="1:6">
      <c r="A375" s="47" t="s">
        <v>504</v>
      </c>
      <c r="F375" t="str">
        <f t="shared" si="6"/>
        <v/>
      </c>
    </row>
    <row r="376" spans="1:6">
      <c r="A376" s="47" t="s">
        <v>505</v>
      </c>
      <c r="F376" t="str">
        <f t="shared" si="6"/>
        <v/>
      </c>
    </row>
    <row r="377" spans="1:6">
      <c r="A377" s="47" t="s">
        <v>577</v>
      </c>
      <c r="F377" t="str">
        <f t="shared" si="6"/>
        <v/>
      </c>
    </row>
    <row r="378" spans="1:6" ht="26.25">
      <c r="A378" s="47" t="s">
        <v>616</v>
      </c>
      <c r="F378" t="str">
        <f t="shared" si="6"/>
        <v/>
      </c>
    </row>
    <row r="379" spans="1:6">
      <c r="A379" s="47" t="s">
        <v>617</v>
      </c>
      <c r="F379" t="str">
        <f t="shared" si="6"/>
        <v/>
      </c>
    </row>
    <row r="380" spans="1:6">
      <c r="A380" s="47" t="s">
        <v>618</v>
      </c>
      <c r="F380" t="str">
        <f t="shared" si="6"/>
        <v/>
      </c>
    </row>
    <row r="381" spans="1:6">
      <c r="A381" s="47" t="s">
        <v>619</v>
      </c>
      <c r="F381" t="str">
        <f t="shared" si="6"/>
        <v/>
      </c>
    </row>
    <row r="382" spans="1:6">
      <c r="A382" s="47" t="s">
        <v>620</v>
      </c>
      <c r="F382" t="str">
        <f t="shared" si="6"/>
        <v/>
      </c>
    </row>
    <row r="383" spans="1:6" ht="26.25">
      <c r="A383" s="46" t="s">
        <v>909</v>
      </c>
      <c r="B383">
        <v>9</v>
      </c>
      <c r="C383" t="s">
        <v>111</v>
      </c>
      <c r="F383">
        <f t="shared" si="6"/>
        <v>0</v>
      </c>
    </row>
    <row r="384" spans="1:6">
      <c r="F384" t="str">
        <f t="shared" si="6"/>
        <v/>
      </c>
    </row>
    <row r="385" spans="1:6">
      <c r="F385" t="str">
        <f t="shared" si="6"/>
        <v/>
      </c>
    </row>
    <row r="386" spans="1:6">
      <c r="A386" s="46" t="s">
        <v>621</v>
      </c>
      <c r="F386" t="str">
        <f t="shared" si="6"/>
        <v/>
      </c>
    </row>
    <row r="387" spans="1:6">
      <c r="A387" s="47" t="s">
        <v>622</v>
      </c>
      <c r="F387" t="str">
        <f t="shared" si="6"/>
        <v/>
      </c>
    </row>
    <row r="388" spans="1:6">
      <c r="A388" s="47" t="s">
        <v>503</v>
      </c>
      <c r="F388" t="str">
        <f t="shared" si="6"/>
        <v/>
      </c>
    </row>
    <row r="389" spans="1:6">
      <c r="F389" t="str">
        <f t="shared" si="6"/>
        <v/>
      </c>
    </row>
    <row r="390" spans="1:6">
      <c r="A390" s="47" t="s">
        <v>504</v>
      </c>
      <c r="F390" t="str">
        <f t="shared" si="6"/>
        <v/>
      </c>
    </row>
    <row r="391" spans="1:6">
      <c r="A391" s="47" t="s">
        <v>505</v>
      </c>
      <c r="F391" t="str">
        <f t="shared" si="6"/>
        <v/>
      </c>
    </row>
    <row r="392" spans="1:6">
      <c r="A392" s="47" t="s">
        <v>577</v>
      </c>
      <c r="F392" t="str">
        <f t="shared" si="6"/>
        <v/>
      </c>
    </row>
    <row r="393" spans="1:6">
      <c r="A393" s="47" t="s">
        <v>623</v>
      </c>
      <c r="F393" t="str">
        <f t="shared" si="6"/>
        <v/>
      </c>
    </row>
    <row r="394" spans="1:6">
      <c r="A394" s="47" t="s">
        <v>617</v>
      </c>
      <c r="F394" t="str">
        <f t="shared" si="6"/>
        <v/>
      </c>
    </row>
    <row r="395" spans="1:6">
      <c r="A395" s="47" t="s">
        <v>618</v>
      </c>
      <c r="F395" t="str">
        <f t="shared" si="6"/>
        <v/>
      </c>
    </row>
    <row r="396" spans="1:6">
      <c r="A396" s="47" t="s">
        <v>619</v>
      </c>
      <c r="F396" t="str">
        <f t="shared" si="6"/>
        <v/>
      </c>
    </row>
    <row r="397" spans="1:6">
      <c r="A397" s="47" t="s">
        <v>624</v>
      </c>
      <c r="F397" t="str">
        <f t="shared" si="6"/>
        <v/>
      </c>
    </row>
    <row r="398" spans="1:6" ht="26.25">
      <c r="A398" s="46" t="s">
        <v>910</v>
      </c>
      <c r="B398">
        <v>2</v>
      </c>
      <c r="C398" t="s">
        <v>111</v>
      </c>
      <c r="F398">
        <f t="shared" ref="F398:F437" si="7">IF(B398&gt;0, B398*D398, "")</f>
        <v>0</v>
      </c>
    </row>
    <row r="399" spans="1:6">
      <c r="F399" t="str">
        <f t="shared" si="7"/>
        <v/>
      </c>
    </row>
    <row r="400" spans="1:6">
      <c r="F400" t="str">
        <f t="shared" si="7"/>
        <v/>
      </c>
    </row>
    <row r="401" spans="1:6">
      <c r="A401" s="46" t="s">
        <v>630</v>
      </c>
      <c r="F401" t="str">
        <f t="shared" si="7"/>
        <v/>
      </c>
    </row>
    <row r="402" spans="1:6">
      <c r="A402" s="47" t="s">
        <v>629</v>
      </c>
      <c r="F402" t="str">
        <f t="shared" si="7"/>
        <v/>
      </c>
    </row>
    <row r="403" spans="1:6">
      <c r="A403" s="47" t="s">
        <v>503</v>
      </c>
      <c r="F403" t="str">
        <f t="shared" si="7"/>
        <v/>
      </c>
    </row>
    <row r="404" spans="1:6">
      <c r="F404" t="str">
        <f t="shared" si="7"/>
        <v/>
      </c>
    </row>
    <row r="405" spans="1:6">
      <c r="A405" s="47" t="s">
        <v>504</v>
      </c>
      <c r="F405" t="str">
        <f t="shared" si="7"/>
        <v/>
      </c>
    </row>
    <row r="406" spans="1:6">
      <c r="A406" s="47" t="s">
        <v>505</v>
      </c>
      <c r="F406" t="str">
        <f t="shared" si="7"/>
        <v/>
      </c>
    </row>
    <row r="407" spans="1:6">
      <c r="A407" s="47" t="s">
        <v>625</v>
      </c>
      <c r="F407" t="str">
        <f t="shared" si="7"/>
        <v/>
      </c>
    </row>
    <row r="408" spans="1:6">
      <c r="A408" s="47" t="s">
        <v>626</v>
      </c>
      <c r="F408" t="str">
        <f t="shared" si="7"/>
        <v/>
      </c>
    </row>
    <row r="409" spans="1:6">
      <c r="A409" s="47" t="s">
        <v>627</v>
      </c>
      <c r="F409" t="str">
        <f t="shared" si="7"/>
        <v/>
      </c>
    </row>
    <row r="410" spans="1:6">
      <c r="A410" s="47" t="s">
        <v>628</v>
      </c>
      <c r="F410" t="str">
        <f t="shared" si="7"/>
        <v/>
      </c>
    </row>
    <row r="411" spans="1:6">
      <c r="A411" s="46" t="s">
        <v>911</v>
      </c>
      <c r="B411">
        <v>6</v>
      </c>
      <c r="C411" t="s">
        <v>111</v>
      </c>
      <c r="F411">
        <f t="shared" si="7"/>
        <v>0</v>
      </c>
    </row>
    <row r="412" spans="1:6">
      <c r="F412" t="str">
        <f t="shared" si="7"/>
        <v/>
      </c>
    </row>
    <row r="413" spans="1:6">
      <c r="F413" t="str">
        <f t="shared" si="7"/>
        <v/>
      </c>
    </row>
    <row r="414" spans="1:6">
      <c r="A414" s="46" t="s">
        <v>631</v>
      </c>
      <c r="F414" t="str">
        <f t="shared" si="7"/>
        <v/>
      </c>
    </row>
    <row r="415" spans="1:6">
      <c r="A415" s="47" t="s">
        <v>632</v>
      </c>
      <c r="F415" t="str">
        <f t="shared" si="7"/>
        <v/>
      </c>
    </row>
    <row r="416" spans="1:6">
      <c r="A416" s="47" t="s">
        <v>503</v>
      </c>
      <c r="F416" t="str">
        <f t="shared" si="7"/>
        <v/>
      </c>
    </row>
    <row r="417" spans="1:6">
      <c r="F417" t="str">
        <f t="shared" si="7"/>
        <v/>
      </c>
    </row>
    <row r="418" spans="1:6">
      <c r="A418" s="47" t="s">
        <v>504</v>
      </c>
      <c r="F418" t="str">
        <f t="shared" si="7"/>
        <v/>
      </c>
    </row>
    <row r="419" spans="1:6">
      <c r="A419" s="47" t="s">
        <v>505</v>
      </c>
      <c r="F419" t="str">
        <f t="shared" si="7"/>
        <v/>
      </c>
    </row>
    <row r="420" spans="1:6">
      <c r="A420" s="47" t="s">
        <v>625</v>
      </c>
      <c r="F420" t="str">
        <f t="shared" si="7"/>
        <v/>
      </c>
    </row>
    <row r="421" spans="1:6">
      <c r="A421" s="47" t="s">
        <v>626</v>
      </c>
      <c r="F421" t="str">
        <f t="shared" si="7"/>
        <v/>
      </c>
    </row>
    <row r="422" spans="1:6">
      <c r="A422" s="47" t="s">
        <v>627</v>
      </c>
      <c r="F422" t="str">
        <f t="shared" si="7"/>
        <v/>
      </c>
    </row>
    <row r="423" spans="1:6">
      <c r="A423" s="47" t="s">
        <v>628</v>
      </c>
      <c r="F423" t="str">
        <f t="shared" si="7"/>
        <v/>
      </c>
    </row>
    <row r="424" spans="1:6">
      <c r="A424" s="46" t="s">
        <v>912</v>
      </c>
      <c r="B424">
        <v>6</v>
      </c>
      <c r="C424" t="s">
        <v>111</v>
      </c>
      <c r="F424">
        <f t="shared" si="7"/>
        <v>0</v>
      </c>
    </row>
    <row r="425" spans="1:6">
      <c r="F425" t="str">
        <f t="shared" si="7"/>
        <v/>
      </c>
    </row>
    <row r="426" spans="1:6">
      <c r="F426" t="str">
        <f t="shared" si="7"/>
        <v/>
      </c>
    </row>
    <row r="427" spans="1:6">
      <c r="A427" s="46" t="s">
        <v>633</v>
      </c>
      <c r="F427" t="str">
        <f t="shared" si="7"/>
        <v/>
      </c>
    </row>
    <row r="428" spans="1:6">
      <c r="A428" s="47" t="s">
        <v>634</v>
      </c>
      <c r="F428" t="str">
        <f t="shared" si="7"/>
        <v/>
      </c>
    </row>
    <row r="429" spans="1:6">
      <c r="A429" s="47" t="s">
        <v>503</v>
      </c>
      <c r="F429" t="str">
        <f t="shared" si="7"/>
        <v/>
      </c>
    </row>
    <row r="430" spans="1:6">
      <c r="F430" t="str">
        <f t="shared" si="7"/>
        <v/>
      </c>
    </row>
    <row r="431" spans="1:6">
      <c r="A431" s="47" t="s">
        <v>504</v>
      </c>
      <c r="F431" t="str">
        <f t="shared" si="7"/>
        <v/>
      </c>
    </row>
    <row r="432" spans="1:6">
      <c r="A432" s="47" t="s">
        <v>505</v>
      </c>
      <c r="F432" t="str">
        <f t="shared" si="7"/>
        <v/>
      </c>
    </row>
    <row r="433" spans="1:6">
      <c r="A433" s="47" t="s">
        <v>625</v>
      </c>
      <c r="F433" t="str">
        <f t="shared" si="7"/>
        <v/>
      </c>
    </row>
    <row r="434" spans="1:6">
      <c r="A434" s="47" t="s">
        <v>626</v>
      </c>
      <c r="F434" t="str">
        <f t="shared" si="7"/>
        <v/>
      </c>
    </row>
    <row r="435" spans="1:6">
      <c r="A435" s="47" t="s">
        <v>627</v>
      </c>
      <c r="F435" t="str">
        <f t="shared" si="7"/>
        <v/>
      </c>
    </row>
    <row r="436" spans="1:6">
      <c r="A436" s="47" t="s">
        <v>628</v>
      </c>
      <c r="F436" t="str">
        <f t="shared" si="7"/>
        <v/>
      </c>
    </row>
    <row r="437" spans="1:6">
      <c r="A437" s="46" t="s">
        <v>913</v>
      </c>
      <c r="B437">
        <v>5</v>
      </c>
      <c r="C437" t="s">
        <v>111</v>
      </c>
      <c r="F437">
        <f t="shared" si="7"/>
        <v>0</v>
      </c>
    </row>
    <row r="438" spans="1:6">
      <c r="A438" s="39" t="s">
        <v>914</v>
      </c>
    </row>
    <row r="440" spans="1:6">
      <c r="F440">
        <f>SUM(F3:F439)</f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536"/>
  <sheetViews>
    <sheetView view="pageBreakPreview" zoomScale="115" zoomScaleNormal="100" zoomScaleSheetLayoutView="115" workbookViewId="0">
      <selection activeCell="A18" sqref="A18"/>
    </sheetView>
  </sheetViews>
  <sheetFormatPr defaultRowHeight="15"/>
  <cols>
    <col min="1" max="1" width="76.28515625" style="39" customWidth="1"/>
  </cols>
  <sheetData>
    <row r="1" spans="1:6">
      <c r="A1" s="43" t="s">
        <v>484</v>
      </c>
      <c r="B1" s="9"/>
      <c r="C1" s="5"/>
      <c r="D1" s="2"/>
      <c r="E1" s="2"/>
      <c r="F1" s="2"/>
    </row>
    <row r="2" spans="1:6">
      <c r="A2" s="44"/>
      <c r="B2" s="9"/>
      <c r="C2" s="5"/>
      <c r="D2" s="2"/>
      <c r="E2" s="2"/>
      <c r="F2" s="2"/>
    </row>
    <row r="3" spans="1:6">
      <c r="A3" s="45" t="s">
        <v>99</v>
      </c>
      <c r="B3" s="19" t="s">
        <v>101</v>
      </c>
      <c r="C3" s="19" t="s">
        <v>100</v>
      </c>
      <c r="D3" s="19" t="s">
        <v>102</v>
      </c>
      <c r="E3" s="19"/>
      <c r="F3" s="20" t="s">
        <v>103</v>
      </c>
    </row>
    <row r="4" spans="1:6">
      <c r="A4" s="45"/>
      <c r="B4" s="19"/>
      <c r="C4" s="19"/>
      <c r="D4" s="19"/>
      <c r="E4" s="19"/>
      <c r="F4" s="20"/>
    </row>
    <row r="5" spans="1:6">
      <c r="A5" s="46"/>
    </row>
    <row r="6" spans="1:6">
      <c r="A6" s="40" t="s">
        <v>829</v>
      </c>
    </row>
    <row r="7" spans="1:6">
      <c r="A7" s="41" t="s">
        <v>828</v>
      </c>
    </row>
    <row r="8" spans="1:6">
      <c r="A8" s="41" t="s">
        <v>503</v>
      </c>
      <c r="F8" t="str">
        <f t="shared" ref="F8:F19" si="0">IF(B8&gt;0, B8*D8, "")</f>
        <v/>
      </c>
    </row>
    <row r="9" spans="1:6">
      <c r="A9"/>
      <c r="F9" t="str">
        <f t="shared" si="0"/>
        <v/>
      </c>
    </row>
    <row r="10" spans="1:6">
      <c r="A10" s="41" t="s">
        <v>504</v>
      </c>
      <c r="F10" t="str">
        <f t="shared" si="0"/>
        <v/>
      </c>
    </row>
    <row r="11" spans="1:6">
      <c r="A11" s="41" t="s">
        <v>823</v>
      </c>
      <c r="F11" t="str">
        <f t="shared" si="0"/>
        <v/>
      </c>
    </row>
    <row r="12" spans="1:6">
      <c r="A12" s="41" t="s">
        <v>824</v>
      </c>
      <c r="F12" t="str">
        <f t="shared" si="0"/>
        <v/>
      </c>
    </row>
    <row r="13" spans="1:6">
      <c r="A13" s="41" t="s">
        <v>825</v>
      </c>
      <c r="F13" t="str">
        <f t="shared" si="0"/>
        <v/>
      </c>
    </row>
    <row r="14" spans="1:6">
      <c r="A14" s="48" t="s">
        <v>826</v>
      </c>
      <c r="F14" t="str">
        <f t="shared" si="0"/>
        <v/>
      </c>
    </row>
    <row r="15" spans="1:6">
      <c r="A15" s="41" t="s">
        <v>827</v>
      </c>
      <c r="F15" t="str">
        <f t="shared" si="0"/>
        <v/>
      </c>
    </row>
    <row r="16" spans="1:6">
      <c r="A16" s="41" t="s">
        <v>915</v>
      </c>
      <c r="F16" t="str">
        <f t="shared" si="0"/>
        <v/>
      </c>
    </row>
    <row r="17" spans="1:6">
      <c r="A17" s="40" t="s">
        <v>916</v>
      </c>
      <c r="B17">
        <v>1</v>
      </c>
      <c r="C17" t="s">
        <v>111</v>
      </c>
      <c r="F17">
        <f>IF(B17&gt;0, B17*D17, "")</f>
        <v>0</v>
      </c>
    </row>
    <row r="18" spans="1:6">
      <c r="A18" s="47"/>
      <c r="F18" t="str">
        <f t="shared" si="0"/>
        <v/>
      </c>
    </row>
    <row r="19" spans="1:6">
      <c r="A19" s="47"/>
      <c r="F19" t="str">
        <f t="shared" si="0"/>
        <v/>
      </c>
    </row>
    <row r="20" spans="1:6">
      <c r="A20" s="47"/>
      <c r="F20">
        <f>SUM(F17:F19)</f>
        <v>0</v>
      </c>
    </row>
    <row r="21" spans="1:6">
      <c r="A21" s="46"/>
    </row>
    <row r="24" spans="1:6">
      <c r="A24" s="46"/>
    </row>
    <row r="25" spans="1:6">
      <c r="A25" s="47"/>
    </row>
    <row r="26" spans="1:6">
      <c r="A26" s="47"/>
    </row>
    <row r="28" spans="1:6">
      <c r="A28" s="47"/>
    </row>
    <row r="29" spans="1:6">
      <c r="A29" s="47"/>
    </row>
    <row r="30" spans="1:6">
      <c r="A30" s="47"/>
    </row>
    <row r="31" spans="1:6">
      <c r="A31" s="47"/>
    </row>
    <row r="32" spans="1:6">
      <c r="A32" s="47"/>
    </row>
    <row r="33" spans="1:1">
      <c r="A33" s="47"/>
    </row>
    <row r="34" spans="1:1">
      <c r="A34" s="47"/>
    </row>
    <row r="35" spans="1:1">
      <c r="A35" s="47"/>
    </row>
    <row r="36" spans="1:1">
      <c r="A36" s="47"/>
    </row>
    <row r="37" spans="1:1">
      <c r="A37" s="47"/>
    </row>
    <row r="38" spans="1:1">
      <c r="A38" s="46"/>
    </row>
    <row r="39" spans="1:1">
      <c r="A39" s="42"/>
    </row>
    <row r="41" spans="1:1">
      <c r="A41" s="46"/>
    </row>
    <row r="42" spans="1:1">
      <c r="A42" s="47"/>
    </row>
    <row r="43" spans="1:1">
      <c r="A43" s="47"/>
    </row>
    <row r="45" spans="1:1">
      <c r="A45" s="47"/>
    </row>
    <row r="46" spans="1:1">
      <c r="A46" s="47"/>
    </row>
    <row r="47" spans="1:1">
      <c r="A47" s="47"/>
    </row>
    <row r="48" spans="1:1">
      <c r="A48" s="47"/>
    </row>
    <row r="49" spans="1:9">
      <c r="A49" s="47"/>
    </row>
    <row r="50" spans="1:9">
      <c r="A50" s="47"/>
    </row>
    <row r="51" spans="1:9">
      <c r="A51" s="47"/>
    </row>
    <row r="52" spans="1:9">
      <c r="A52" s="47"/>
    </row>
    <row r="53" spans="1:9">
      <c r="A53" s="46"/>
    </row>
    <row r="54" spans="1:9">
      <c r="A54" s="46"/>
    </row>
    <row r="55" spans="1:9">
      <c r="A55" s="46"/>
    </row>
    <row r="56" spans="1:9">
      <c r="A56" s="46"/>
    </row>
    <row r="57" spans="1:9">
      <c r="A57" s="47"/>
    </row>
    <row r="58" spans="1:9">
      <c r="A58" s="47"/>
      <c r="I58" s="2"/>
    </row>
    <row r="60" spans="1:9">
      <c r="A60" s="47"/>
    </row>
    <row r="61" spans="1:9">
      <c r="A61" s="47"/>
    </row>
    <row r="62" spans="1:9">
      <c r="A62" s="47"/>
    </row>
    <row r="63" spans="1:9">
      <c r="A63" s="47"/>
    </row>
    <row r="64" spans="1:9">
      <c r="A64" s="47"/>
    </row>
    <row r="65" spans="1:1">
      <c r="A65" s="47"/>
    </row>
    <row r="66" spans="1:1">
      <c r="A66" s="47"/>
    </row>
    <row r="67" spans="1:1">
      <c r="A67" s="47"/>
    </row>
    <row r="68" spans="1:1">
      <c r="A68" s="46"/>
    </row>
    <row r="70" spans="1:1">
      <c r="A70" s="42"/>
    </row>
    <row r="71" spans="1:1">
      <c r="A71" s="46"/>
    </row>
    <row r="72" spans="1:1">
      <c r="A72" s="47"/>
    </row>
    <row r="73" spans="1:1">
      <c r="A73" s="47"/>
    </row>
    <row r="75" spans="1:1">
      <c r="A75" s="47"/>
    </row>
    <row r="76" spans="1:1">
      <c r="A76" s="47"/>
    </row>
    <row r="77" spans="1:1">
      <c r="A77" s="47"/>
    </row>
    <row r="78" spans="1:1">
      <c r="A78" s="47"/>
    </row>
    <row r="79" spans="1:1">
      <c r="A79" s="47"/>
    </row>
    <row r="80" spans="1:1">
      <c r="A80" s="47"/>
    </row>
    <row r="81" spans="1:1">
      <c r="A81" s="47"/>
    </row>
    <row r="82" spans="1:1">
      <c r="A82" s="47"/>
    </row>
    <row r="83" spans="1:1">
      <c r="A83" s="46"/>
    </row>
    <row r="85" spans="1:1">
      <c r="A85" s="42"/>
    </row>
    <row r="86" spans="1:1">
      <c r="A86" s="46"/>
    </row>
    <row r="87" spans="1:1">
      <c r="A87" s="47"/>
    </row>
    <row r="88" spans="1:1">
      <c r="A88" s="47"/>
    </row>
    <row r="90" spans="1:1">
      <c r="A90" s="47"/>
    </row>
    <row r="91" spans="1:1">
      <c r="A91" s="47"/>
    </row>
    <row r="92" spans="1:1">
      <c r="A92" s="47"/>
    </row>
    <row r="93" spans="1:1">
      <c r="A93" s="47"/>
    </row>
    <row r="94" spans="1:1">
      <c r="A94" s="47"/>
    </row>
    <row r="95" spans="1:1">
      <c r="A95" s="47"/>
    </row>
    <row r="96" spans="1:1">
      <c r="A96" s="47"/>
    </row>
    <row r="97" spans="1:1">
      <c r="A97" s="47"/>
    </row>
    <row r="98" spans="1:1">
      <c r="A98" s="46"/>
    </row>
    <row r="100" spans="1:1">
      <c r="A100" s="42"/>
    </row>
    <row r="101" spans="1:1">
      <c r="A101" s="46"/>
    </row>
    <row r="102" spans="1:1">
      <c r="A102" s="47"/>
    </row>
    <row r="103" spans="1:1">
      <c r="A103" s="47"/>
    </row>
    <row r="105" spans="1:1">
      <c r="A105" s="47"/>
    </row>
    <row r="106" spans="1:1">
      <c r="A106" s="47"/>
    </row>
    <row r="107" spans="1:1">
      <c r="A107" s="47"/>
    </row>
    <row r="108" spans="1:1">
      <c r="A108" s="47"/>
    </row>
    <row r="109" spans="1:1">
      <c r="A109" s="46"/>
    </row>
    <row r="112" spans="1:1">
      <c r="A112" s="46"/>
    </row>
    <row r="113" spans="1:1">
      <c r="A113" s="47"/>
    </row>
    <row r="114" spans="1:1">
      <c r="A114" s="47"/>
    </row>
    <row r="116" spans="1:1">
      <c r="A116" s="47"/>
    </row>
    <row r="117" spans="1:1">
      <c r="A117" s="47"/>
    </row>
    <row r="118" spans="1:1">
      <c r="A118" s="47"/>
    </row>
    <row r="119" spans="1:1">
      <c r="A119" s="47"/>
    </row>
    <row r="120" spans="1:1">
      <c r="A120" s="47"/>
    </row>
    <row r="121" spans="1:1">
      <c r="A121" s="47"/>
    </row>
    <row r="122" spans="1:1">
      <c r="A122" s="47"/>
    </row>
    <row r="123" spans="1:1">
      <c r="A123" s="47"/>
    </row>
    <row r="124" spans="1:1">
      <c r="A124" s="47"/>
    </row>
    <row r="125" spans="1:1">
      <c r="A125" s="47"/>
    </row>
    <row r="126" spans="1:1">
      <c r="A126" s="46"/>
    </row>
    <row r="129" spans="1:1">
      <c r="A129" s="46"/>
    </row>
    <row r="130" spans="1:1">
      <c r="A130" s="47"/>
    </row>
    <row r="131" spans="1:1">
      <c r="A131" s="47"/>
    </row>
    <row r="133" spans="1:1">
      <c r="A133" s="47"/>
    </row>
    <row r="134" spans="1:1">
      <c r="A134" s="47"/>
    </row>
    <row r="135" spans="1:1">
      <c r="A135" s="47"/>
    </row>
    <row r="136" spans="1:1">
      <c r="A136" s="47"/>
    </row>
    <row r="137" spans="1:1">
      <c r="A137" s="47"/>
    </row>
    <row r="138" spans="1:1">
      <c r="A138" s="47"/>
    </row>
    <row r="139" spans="1:1">
      <c r="A139" s="47"/>
    </row>
    <row r="140" spans="1:1">
      <c r="A140" s="47"/>
    </row>
    <row r="141" spans="1:1">
      <c r="A141" s="46"/>
    </row>
    <row r="144" spans="1:1">
      <c r="A144" s="46"/>
    </row>
    <row r="145" spans="1:1">
      <c r="A145" s="47"/>
    </row>
    <row r="146" spans="1:1">
      <c r="A146" s="47"/>
    </row>
    <row r="148" spans="1:1">
      <c r="A148" s="47"/>
    </row>
    <row r="149" spans="1:1">
      <c r="A149" s="47"/>
    </row>
    <row r="150" spans="1:1">
      <c r="A150" s="47"/>
    </row>
    <row r="151" spans="1:1">
      <c r="A151" s="47"/>
    </row>
    <row r="152" spans="1:1">
      <c r="A152" s="47"/>
    </row>
    <row r="153" spans="1:1">
      <c r="A153" s="47"/>
    </row>
    <row r="154" spans="1:1">
      <c r="A154" s="47"/>
    </row>
    <row r="155" spans="1:1">
      <c r="A155" s="47"/>
    </row>
    <row r="156" spans="1:1">
      <c r="A156" s="47"/>
    </row>
    <row r="157" spans="1:1">
      <c r="A157" s="47"/>
    </row>
    <row r="158" spans="1:1">
      <c r="A158" s="46"/>
    </row>
    <row r="161" spans="1:1">
      <c r="A161" s="46"/>
    </row>
    <row r="162" spans="1:1">
      <c r="A162" s="47"/>
    </row>
    <row r="163" spans="1:1">
      <c r="A163" s="47"/>
    </row>
    <row r="165" spans="1:1">
      <c r="A165" s="47"/>
    </row>
    <row r="166" spans="1:1">
      <c r="A166" s="47"/>
    </row>
    <row r="167" spans="1:1">
      <c r="A167" s="47"/>
    </row>
    <row r="168" spans="1:1">
      <c r="A168" s="47"/>
    </row>
    <row r="169" spans="1:1">
      <c r="A169" s="47"/>
    </row>
    <row r="170" spans="1:1">
      <c r="A170" s="47"/>
    </row>
    <row r="171" spans="1:1">
      <c r="A171" s="47"/>
    </row>
    <row r="172" spans="1:1">
      <c r="A172" s="47"/>
    </row>
    <row r="173" spans="1:1">
      <c r="A173" s="47"/>
    </row>
    <row r="174" spans="1:1">
      <c r="A174" s="46"/>
    </row>
    <row r="175" spans="1:1">
      <c r="A175" s="46"/>
    </row>
    <row r="176" spans="1:1">
      <c r="A176" s="46"/>
    </row>
    <row r="177" spans="1:1">
      <c r="A177" s="46"/>
    </row>
    <row r="178" spans="1:1">
      <c r="A178" s="47"/>
    </row>
    <row r="180" spans="1:1">
      <c r="A180" s="47"/>
    </row>
    <row r="181" spans="1:1">
      <c r="A181" s="47"/>
    </row>
    <row r="182" spans="1:1">
      <c r="A182" s="47"/>
    </row>
    <row r="183" spans="1:1">
      <c r="A183" s="47"/>
    </row>
    <row r="184" spans="1:1">
      <c r="A184" s="47"/>
    </row>
    <row r="185" spans="1:1">
      <c r="A185" s="47"/>
    </row>
    <row r="186" spans="1:1">
      <c r="A186" s="42"/>
    </row>
    <row r="188" spans="1:1">
      <c r="A188" s="46"/>
    </row>
    <row r="189" spans="1:1">
      <c r="A189" s="47"/>
    </row>
    <row r="191" spans="1:1">
      <c r="A191" s="47"/>
    </row>
    <row r="192" spans="1:1">
      <c r="A192" s="47"/>
    </row>
    <row r="193" spans="1:1">
      <c r="A193" s="47"/>
    </row>
    <row r="194" spans="1:1">
      <c r="A194" s="47"/>
    </row>
    <row r="195" spans="1:1">
      <c r="A195" s="47"/>
    </row>
    <row r="196" spans="1:1">
      <c r="A196" s="47"/>
    </row>
    <row r="197" spans="1:1">
      <c r="A197" s="46"/>
    </row>
    <row r="198" spans="1:1">
      <c r="A198" s="46"/>
    </row>
    <row r="199" spans="1:1">
      <c r="A199" s="46"/>
    </row>
    <row r="200" spans="1:1">
      <c r="A200" s="47"/>
    </row>
    <row r="202" spans="1:1">
      <c r="A202" s="47"/>
    </row>
    <row r="203" spans="1:1">
      <c r="A203" s="47"/>
    </row>
    <row r="204" spans="1:1">
      <c r="A204" s="47"/>
    </row>
    <row r="205" spans="1:1">
      <c r="A205" s="47"/>
    </row>
    <row r="206" spans="1:1">
      <c r="A206" s="47"/>
    </row>
    <row r="207" spans="1:1">
      <c r="A207" s="46"/>
    </row>
    <row r="208" spans="1:1">
      <c r="A208" s="46"/>
    </row>
    <row r="209" spans="1:1">
      <c r="A209" s="46"/>
    </row>
    <row r="210" spans="1:1">
      <c r="A210" s="46"/>
    </row>
    <row r="211" spans="1:1">
      <c r="A211" s="47"/>
    </row>
    <row r="213" spans="1:1">
      <c r="A213" s="47"/>
    </row>
    <row r="214" spans="1:1">
      <c r="A214" s="47"/>
    </row>
    <row r="215" spans="1:1">
      <c r="A215" s="47"/>
    </row>
    <row r="216" spans="1:1">
      <c r="A216" s="47"/>
    </row>
    <row r="217" spans="1:1">
      <c r="A217" s="47"/>
    </row>
    <row r="218" spans="1:1">
      <c r="A218" s="46"/>
    </row>
    <row r="219" spans="1:1">
      <c r="A219" s="46"/>
    </row>
    <row r="220" spans="1:1">
      <c r="A220" s="46"/>
    </row>
    <row r="221" spans="1:1">
      <c r="A221" s="46"/>
    </row>
    <row r="222" spans="1:1">
      <c r="A222" s="47"/>
    </row>
    <row r="224" spans="1:1">
      <c r="A224" s="47"/>
    </row>
    <row r="225" spans="1:1">
      <c r="A225" s="47"/>
    </row>
    <row r="226" spans="1:1">
      <c r="A226" s="47"/>
    </row>
    <row r="227" spans="1:1">
      <c r="A227" s="47"/>
    </row>
    <row r="228" spans="1:1">
      <c r="A228" s="47"/>
    </row>
    <row r="229" spans="1:1">
      <c r="A229" s="46"/>
    </row>
    <row r="230" spans="1:1">
      <c r="A230" s="46"/>
    </row>
    <row r="231" spans="1:1">
      <c r="A231" s="46"/>
    </row>
    <row r="232" spans="1:1">
      <c r="A232" s="46"/>
    </row>
    <row r="233" spans="1:1">
      <c r="A233" s="47"/>
    </row>
    <row r="235" spans="1:1">
      <c r="A235" s="47"/>
    </row>
    <row r="236" spans="1:1">
      <c r="A236" s="47"/>
    </row>
    <row r="237" spans="1:1">
      <c r="A237" s="47"/>
    </row>
    <row r="238" spans="1:1">
      <c r="A238" s="47"/>
    </row>
    <row r="239" spans="1:1">
      <c r="A239" s="47"/>
    </row>
    <row r="240" spans="1:1">
      <c r="A240" s="46"/>
    </row>
    <row r="241" spans="1:1">
      <c r="A241" s="46"/>
    </row>
    <row r="242" spans="1:1">
      <c r="A242" s="46"/>
    </row>
    <row r="243" spans="1:1">
      <c r="A243" s="46"/>
    </row>
    <row r="244" spans="1:1">
      <c r="A244" s="47"/>
    </row>
    <row r="245" spans="1:1">
      <c r="A245" s="47"/>
    </row>
    <row r="247" spans="1:1">
      <c r="A247" s="47"/>
    </row>
    <row r="248" spans="1:1">
      <c r="A248" s="47"/>
    </row>
    <row r="249" spans="1:1">
      <c r="A249" s="47"/>
    </row>
    <row r="250" spans="1:1">
      <c r="A250" s="47"/>
    </row>
    <row r="251" spans="1:1">
      <c r="A251" s="47"/>
    </row>
    <row r="252" spans="1:1">
      <c r="A252" s="47"/>
    </row>
    <row r="253" spans="1:1">
      <c r="A253" s="47"/>
    </row>
    <row r="254" spans="1:1">
      <c r="A254" s="47"/>
    </row>
    <row r="255" spans="1:1">
      <c r="A255" s="46"/>
    </row>
    <row r="256" spans="1:1">
      <c r="A256" s="46"/>
    </row>
    <row r="257" spans="1:1">
      <c r="A257" s="46"/>
    </row>
    <row r="258" spans="1:1">
      <c r="A258" s="40"/>
    </row>
    <row r="259" spans="1:1">
      <c r="A259" s="41"/>
    </row>
    <row r="260" spans="1:1">
      <c r="A260" s="41"/>
    </row>
    <row r="261" spans="1:1">
      <c r="A261"/>
    </row>
    <row r="262" spans="1:1">
      <c r="A262" s="41"/>
    </row>
    <row r="263" spans="1:1">
      <c r="A263" s="41"/>
    </row>
    <row r="264" spans="1:1">
      <c r="A264" s="41"/>
    </row>
    <row r="265" spans="1:1">
      <c r="A265" s="41"/>
    </row>
    <row r="266" spans="1:1">
      <c r="A266" s="41"/>
    </row>
    <row r="267" spans="1:1">
      <c r="A267" s="41"/>
    </row>
    <row r="268" spans="1:1">
      <c r="A268" s="41"/>
    </row>
    <row r="269" spans="1:1">
      <c r="A269" s="41"/>
    </row>
    <row r="270" spans="1:1">
      <c r="A270" s="41"/>
    </row>
    <row r="271" spans="1:1">
      <c r="A271" s="40"/>
    </row>
    <row r="272" spans="1:1">
      <c r="A272" s="46"/>
    </row>
    <row r="273" spans="1:1">
      <c r="A273" s="46"/>
    </row>
    <row r="276" spans="1:1">
      <c r="A276" s="42"/>
    </row>
    <row r="279" spans="1:1">
      <c r="A279" s="42"/>
    </row>
    <row r="289" spans="1:1">
      <c r="A289" s="42"/>
    </row>
    <row r="292" spans="1:1">
      <c r="A292" s="42"/>
    </row>
    <row r="303" spans="1:1">
      <c r="A303" s="42"/>
    </row>
    <row r="306" spans="1:1">
      <c r="A306" s="42"/>
    </row>
    <row r="315" spans="1:1">
      <c r="A315" s="42"/>
    </row>
    <row r="318" spans="1:1">
      <c r="A318" s="42"/>
    </row>
    <row r="328" spans="1:1">
      <c r="A328" s="42"/>
    </row>
    <row r="331" spans="1:1">
      <c r="A331" s="46"/>
    </row>
    <row r="332" spans="1:1">
      <c r="A332" s="47"/>
    </row>
    <row r="333" spans="1:1">
      <c r="A333" s="47"/>
    </row>
    <row r="335" spans="1:1">
      <c r="A335" s="47"/>
    </row>
    <row r="336" spans="1:1">
      <c r="A336" s="47"/>
    </row>
    <row r="337" spans="1:1">
      <c r="A337" s="47"/>
    </row>
    <row r="338" spans="1:1">
      <c r="A338" s="47"/>
    </row>
    <row r="339" spans="1:1">
      <c r="A339" s="47"/>
    </row>
    <row r="340" spans="1:1">
      <c r="A340" s="47"/>
    </row>
    <row r="341" spans="1:1">
      <c r="A341" s="47"/>
    </row>
    <row r="342" spans="1:1">
      <c r="A342" s="46"/>
    </row>
    <row r="345" spans="1:1">
      <c r="A345" s="46"/>
    </row>
    <row r="346" spans="1:1">
      <c r="A346" s="47"/>
    </row>
    <row r="347" spans="1:1">
      <c r="A347" s="47"/>
    </row>
    <row r="349" spans="1:1">
      <c r="A349" s="47"/>
    </row>
    <row r="350" spans="1:1">
      <c r="A350" s="47"/>
    </row>
    <row r="351" spans="1:1">
      <c r="A351" s="47"/>
    </row>
    <row r="352" spans="1:1">
      <c r="A352" s="47"/>
    </row>
    <row r="353" spans="1:1">
      <c r="A353" s="47"/>
    </row>
    <row r="354" spans="1:1">
      <c r="A354" s="47"/>
    </row>
    <row r="355" spans="1:1">
      <c r="A355" s="47"/>
    </row>
    <row r="356" spans="1:1">
      <c r="A356" s="46"/>
    </row>
    <row r="357" spans="1:1">
      <c r="A357" s="46"/>
    </row>
    <row r="359" spans="1:1">
      <c r="A359" s="42"/>
    </row>
    <row r="367" spans="1:1">
      <c r="A367" s="42"/>
    </row>
    <row r="370" spans="1:1">
      <c r="A370" s="42"/>
    </row>
    <row r="378" spans="1:1">
      <c r="A378" s="42"/>
    </row>
    <row r="381" spans="1:1">
      <c r="A381" s="42"/>
    </row>
    <row r="390" spans="1:1">
      <c r="A390" s="42"/>
    </row>
    <row r="393" spans="1:1">
      <c r="A393" s="42"/>
    </row>
    <row r="402" spans="1:1">
      <c r="A402" s="42"/>
    </row>
    <row r="405" spans="1:1">
      <c r="A405" s="46"/>
    </row>
    <row r="406" spans="1:1">
      <c r="A406" s="47"/>
    </row>
    <row r="407" spans="1:1">
      <c r="A407" s="47"/>
    </row>
    <row r="409" spans="1:1">
      <c r="A409" s="47"/>
    </row>
    <row r="410" spans="1:1">
      <c r="A410" s="47"/>
    </row>
    <row r="411" spans="1:1">
      <c r="A411" s="47"/>
    </row>
    <row r="412" spans="1:1">
      <c r="A412" s="47"/>
    </row>
    <row r="413" spans="1:1">
      <c r="A413" s="47"/>
    </row>
    <row r="414" spans="1:1">
      <c r="A414" s="47"/>
    </row>
    <row r="415" spans="1:1">
      <c r="A415" s="46"/>
    </row>
    <row r="418" spans="1:1">
      <c r="A418" s="46"/>
    </row>
    <row r="419" spans="1:1">
      <c r="A419" s="47"/>
    </row>
    <row r="420" spans="1:1">
      <c r="A420" s="47"/>
    </row>
    <row r="422" spans="1:1">
      <c r="A422" s="47"/>
    </row>
    <row r="423" spans="1:1">
      <c r="A423" s="47"/>
    </row>
    <row r="424" spans="1:1">
      <c r="A424" s="47"/>
    </row>
    <row r="425" spans="1:1">
      <c r="A425" s="47"/>
    </row>
    <row r="426" spans="1:1">
      <c r="A426" s="47"/>
    </row>
    <row r="427" spans="1:1">
      <c r="A427" s="47"/>
    </row>
    <row r="428" spans="1:1">
      <c r="A428" s="46"/>
    </row>
    <row r="431" spans="1:1">
      <c r="A431" s="46"/>
    </row>
    <row r="432" spans="1:1">
      <c r="A432" s="47"/>
    </row>
    <row r="433" spans="1:1">
      <c r="A433" s="47"/>
    </row>
    <row r="435" spans="1:1">
      <c r="A435" s="47"/>
    </row>
    <row r="436" spans="1:1">
      <c r="A436" s="47"/>
    </row>
    <row r="437" spans="1:1">
      <c r="A437" s="47"/>
    </row>
    <row r="438" spans="1:1">
      <c r="A438" s="47"/>
    </row>
    <row r="439" spans="1:1">
      <c r="A439" s="47"/>
    </row>
    <row r="440" spans="1:1">
      <c r="A440" s="47"/>
    </row>
    <row r="441" spans="1:1">
      <c r="A441" s="46"/>
    </row>
    <row r="444" spans="1:1">
      <c r="A444" s="46"/>
    </row>
    <row r="445" spans="1:1">
      <c r="A445" s="47"/>
    </row>
    <row r="446" spans="1:1">
      <c r="A446" s="47"/>
    </row>
    <row r="448" spans="1:1">
      <c r="A448" s="47"/>
    </row>
    <row r="449" spans="1:1">
      <c r="A449" s="47"/>
    </row>
    <row r="450" spans="1:1">
      <c r="A450" s="47"/>
    </row>
    <row r="451" spans="1:1">
      <c r="A451" s="47"/>
    </row>
    <row r="452" spans="1:1">
      <c r="A452" s="47"/>
    </row>
    <row r="453" spans="1:1">
      <c r="A453" s="47"/>
    </row>
    <row r="454" spans="1:1">
      <c r="A454" s="46"/>
    </row>
    <row r="457" spans="1:1">
      <c r="A457" s="46"/>
    </row>
    <row r="458" spans="1:1">
      <c r="A458" s="47"/>
    </row>
    <row r="459" spans="1:1">
      <c r="A459" s="47"/>
    </row>
    <row r="461" spans="1:1">
      <c r="A461" s="47"/>
    </row>
    <row r="462" spans="1:1">
      <c r="A462" s="47"/>
    </row>
    <row r="463" spans="1:1">
      <c r="A463" s="47"/>
    </row>
    <row r="464" spans="1:1">
      <c r="A464" s="47"/>
    </row>
    <row r="465" spans="1:1">
      <c r="A465" s="47"/>
    </row>
    <row r="466" spans="1:1">
      <c r="A466" s="47"/>
    </row>
    <row r="467" spans="1:1">
      <c r="A467" s="46"/>
    </row>
    <row r="470" spans="1:1">
      <c r="A470" s="46"/>
    </row>
    <row r="471" spans="1:1">
      <c r="A471" s="47"/>
    </row>
    <row r="472" spans="1:1">
      <c r="A472" s="47"/>
    </row>
    <row r="474" spans="1:1">
      <c r="A474" s="47"/>
    </row>
    <row r="475" spans="1:1">
      <c r="A475" s="47"/>
    </row>
    <row r="476" spans="1:1">
      <c r="A476" s="47"/>
    </row>
    <row r="477" spans="1:1">
      <c r="A477" s="47"/>
    </row>
    <row r="478" spans="1:1">
      <c r="A478" s="47"/>
    </row>
    <row r="479" spans="1:1">
      <c r="A479" s="47"/>
    </row>
    <row r="480" spans="1:1">
      <c r="A480" s="47"/>
    </row>
    <row r="481" spans="1:1">
      <c r="A481" s="47"/>
    </row>
    <row r="482" spans="1:1">
      <c r="A482" s="46"/>
    </row>
    <row r="485" spans="1:1">
      <c r="A485" s="46"/>
    </row>
    <row r="486" spans="1:1">
      <c r="A486" s="47"/>
    </row>
    <row r="487" spans="1:1">
      <c r="A487" s="47"/>
    </row>
    <row r="489" spans="1:1">
      <c r="A489" s="47"/>
    </row>
    <row r="490" spans="1:1">
      <c r="A490" s="47"/>
    </row>
    <row r="491" spans="1:1">
      <c r="A491" s="47"/>
    </row>
    <row r="492" spans="1:1">
      <c r="A492" s="47"/>
    </row>
    <row r="493" spans="1:1">
      <c r="A493" s="47"/>
    </row>
    <row r="494" spans="1:1">
      <c r="A494" s="47"/>
    </row>
    <row r="495" spans="1:1">
      <c r="A495" s="47"/>
    </row>
    <row r="496" spans="1:1">
      <c r="A496" s="47"/>
    </row>
    <row r="497" spans="1:1">
      <c r="A497" s="46"/>
    </row>
    <row r="500" spans="1:1">
      <c r="A500" s="46"/>
    </row>
    <row r="501" spans="1:1">
      <c r="A501" s="47"/>
    </row>
    <row r="502" spans="1:1">
      <c r="A502" s="47"/>
    </row>
    <row r="504" spans="1:1">
      <c r="A504" s="47"/>
    </row>
    <row r="505" spans="1:1">
      <c r="A505" s="47"/>
    </row>
    <row r="506" spans="1:1">
      <c r="A506" s="47"/>
    </row>
    <row r="507" spans="1:1">
      <c r="A507" s="47"/>
    </row>
    <row r="508" spans="1:1">
      <c r="A508" s="47"/>
    </row>
    <row r="509" spans="1:1">
      <c r="A509" s="47"/>
    </row>
    <row r="510" spans="1:1">
      <c r="A510" s="46"/>
    </row>
    <row r="513" spans="1:1">
      <c r="A513" s="46"/>
    </row>
    <row r="514" spans="1:1">
      <c r="A514" s="47"/>
    </row>
    <row r="515" spans="1:1">
      <c r="A515" s="47"/>
    </row>
    <row r="517" spans="1:1">
      <c r="A517" s="47"/>
    </row>
    <row r="518" spans="1:1">
      <c r="A518" s="47"/>
    </row>
    <row r="519" spans="1:1">
      <c r="A519" s="47"/>
    </row>
    <row r="520" spans="1:1">
      <c r="A520" s="47"/>
    </row>
    <row r="521" spans="1:1">
      <c r="A521" s="47"/>
    </row>
    <row r="522" spans="1:1">
      <c r="A522" s="47"/>
    </row>
    <row r="523" spans="1:1">
      <c r="A523" s="46"/>
    </row>
    <row r="526" spans="1:1">
      <c r="A526" s="46"/>
    </row>
    <row r="527" spans="1:1">
      <c r="A527" s="47"/>
    </row>
    <row r="528" spans="1:1">
      <c r="A528" s="47"/>
    </row>
    <row r="530" spans="1:1">
      <c r="A530" s="47"/>
    </row>
    <row r="531" spans="1:1">
      <c r="A531" s="47"/>
    </row>
    <row r="532" spans="1:1">
      <c r="A532" s="47"/>
    </row>
    <row r="533" spans="1:1">
      <c r="A533" s="47"/>
    </row>
    <row r="534" spans="1:1">
      <c r="A534" s="47"/>
    </row>
    <row r="535" spans="1:1">
      <c r="A535" s="47"/>
    </row>
    <row r="536" spans="1:1">
      <c r="A536" s="46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536"/>
  <sheetViews>
    <sheetView view="pageBreakPreview" zoomScale="85" zoomScaleNormal="100" zoomScaleSheetLayoutView="85" workbookViewId="0">
      <selection activeCell="A126" sqref="A126:C126"/>
    </sheetView>
  </sheetViews>
  <sheetFormatPr defaultRowHeight="15"/>
  <cols>
    <col min="1" max="1" width="76.28515625" style="39" customWidth="1"/>
  </cols>
  <sheetData>
    <row r="1" spans="1:6">
      <c r="A1" s="43" t="s">
        <v>479</v>
      </c>
      <c r="B1" s="9"/>
      <c r="C1" s="5"/>
      <c r="D1" s="2"/>
      <c r="E1" s="2"/>
      <c r="F1" s="2"/>
    </row>
    <row r="2" spans="1:6">
      <c r="A2" s="44"/>
      <c r="B2" s="9"/>
      <c r="C2" s="5"/>
      <c r="D2" s="2"/>
      <c r="E2" s="2"/>
      <c r="F2" s="2"/>
    </row>
    <row r="3" spans="1:6">
      <c r="A3" s="45" t="s">
        <v>99</v>
      </c>
      <c r="B3" s="19" t="s">
        <v>101</v>
      </c>
      <c r="C3" s="19" t="s">
        <v>100</v>
      </c>
      <c r="D3" s="19" t="s">
        <v>102</v>
      </c>
      <c r="E3" s="19"/>
      <c r="F3" s="20" t="s">
        <v>103</v>
      </c>
    </row>
    <row r="4" spans="1:6">
      <c r="A4" s="45"/>
      <c r="B4" s="19"/>
      <c r="C4" s="19"/>
      <c r="D4" s="19"/>
      <c r="E4" s="19"/>
      <c r="F4" s="20"/>
    </row>
    <row r="5" spans="1:6">
      <c r="A5" s="46"/>
    </row>
    <row r="7" spans="1:6">
      <c r="A7" s="46" t="s">
        <v>707</v>
      </c>
    </row>
    <row r="8" spans="1:6">
      <c r="A8" s="47" t="s">
        <v>708</v>
      </c>
      <c r="F8" t="str">
        <f t="shared" ref="F8:F71" si="0">IF(B8&gt;0, B8*D8, "")</f>
        <v/>
      </c>
    </row>
    <row r="9" spans="1:6">
      <c r="A9" s="47" t="s">
        <v>503</v>
      </c>
      <c r="F9" t="str">
        <f t="shared" si="0"/>
        <v/>
      </c>
    </row>
    <row r="10" spans="1:6">
      <c r="F10" t="str">
        <f t="shared" si="0"/>
        <v/>
      </c>
    </row>
    <row r="11" spans="1:6">
      <c r="A11" s="47" t="s">
        <v>641</v>
      </c>
      <c r="F11" t="str">
        <f t="shared" si="0"/>
        <v/>
      </c>
    </row>
    <row r="12" spans="1:6">
      <c r="A12" s="47" t="s">
        <v>709</v>
      </c>
      <c r="F12" t="str">
        <f t="shared" si="0"/>
        <v/>
      </c>
    </row>
    <row r="13" spans="1:6">
      <c r="A13" s="47" t="s">
        <v>710</v>
      </c>
      <c r="F13" t="str">
        <f t="shared" si="0"/>
        <v/>
      </c>
    </row>
    <row r="14" spans="1:6">
      <c r="A14" s="47" t="s">
        <v>711</v>
      </c>
      <c r="F14" t="str">
        <f t="shared" si="0"/>
        <v/>
      </c>
    </row>
    <row r="15" spans="1:6">
      <c r="A15" s="47" t="s">
        <v>712</v>
      </c>
      <c r="F15" t="str">
        <f t="shared" si="0"/>
        <v/>
      </c>
    </row>
    <row r="16" spans="1:6">
      <c r="A16" s="47" t="s">
        <v>713</v>
      </c>
      <c r="F16" t="str">
        <f t="shared" si="0"/>
        <v/>
      </c>
    </row>
    <row r="17" spans="1:6">
      <c r="A17" s="47" t="s">
        <v>714</v>
      </c>
      <c r="F17" t="str">
        <f t="shared" si="0"/>
        <v/>
      </c>
    </row>
    <row r="18" spans="1:6">
      <c r="A18" s="47" t="s">
        <v>715</v>
      </c>
      <c r="F18" t="str">
        <f t="shared" si="0"/>
        <v/>
      </c>
    </row>
    <row r="19" spans="1:6">
      <c r="A19" s="47" t="s">
        <v>716</v>
      </c>
      <c r="F19" t="str">
        <f t="shared" si="0"/>
        <v/>
      </c>
    </row>
    <row r="20" spans="1:6">
      <c r="A20" s="47" t="s">
        <v>717</v>
      </c>
      <c r="F20" t="str">
        <f t="shared" si="0"/>
        <v/>
      </c>
    </row>
    <row r="21" spans="1:6" ht="26.25">
      <c r="A21" s="46" t="s">
        <v>927</v>
      </c>
      <c r="B21">
        <v>120</v>
      </c>
      <c r="C21" t="s">
        <v>53</v>
      </c>
      <c r="F21">
        <f t="shared" si="0"/>
        <v>0</v>
      </c>
    </row>
    <row r="22" spans="1:6">
      <c r="F22" t="str">
        <f t="shared" si="0"/>
        <v/>
      </c>
    </row>
    <row r="23" spans="1:6">
      <c r="F23" t="str">
        <f t="shared" si="0"/>
        <v/>
      </c>
    </row>
    <row r="24" spans="1:6">
      <c r="A24" s="46" t="s">
        <v>718</v>
      </c>
      <c r="F24" t="str">
        <f t="shared" si="0"/>
        <v/>
      </c>
    </row>
    <row r="25" spans="1:6">
      <c r="A25" s="47" t="s">
        <v>719</v>
      </c>
      <c r="F25" t="str">
        <f t="shared" si="0"/>
        <v/>
      </c>
    </row>
    <row r="26" spans="1:6">
      <c r="A26" s="47" t="s">
        <v>503</v>
      </c>
      <c r="F26" t="str">
        <f t="shared" si="0"/>
        <v/>
      </c>
    </row>
    <row r="27" spans="1:6">
      <c r="F27" t="str">
        <f t="shared" si="0"/>
        <v/>
      </c>
    </row>
    <row r="28" spans="1:6">
      <c r="A28" s="47" t="s">
        <v>641</v>
      </c>
      <c r="F28" t="str">
        <f t="shared" si="0"/>
        <v/>
      </c>
    </row>
    <row r="29" spans="1:6">
      <c r="A29" s="47" t="s">
        <v>709</v>
      </c>
      <c r="F29" t="str">
        <f t="shared" si="0"/>
        <v/>
      </c>
    </row>
    <row r="30" spans="1:6">
      <c r="A30" s="47" t="s">
        <v>710</v>
      </c>
      <c r="F30" t="str">
        <f t="shared" si="0"/>
        <v/>
      </c>
    </row>
    <row r="31" spans="1:6">
      <c r="A31" s="47" t="s">
        <v>711</v>
      </c>
      <c r="F31" t="str">
        <f t="shared" si="0"/>
        <v/>
      </c>
    </row>
    <row r="32" spans="1:6">
      <c r="A32" s="47" t="s">
        <v>712</v>
      </c>
      <c r="F32" t="str">
        <f t="shared" si="0"/>
        <v/>
      </c>
    </row>
    <row r="33" spans="1:6">
      <c r="A33" s="47" t="s">
        <v>713</v>
      </c>
      <c r="F33" t="str">
        <f t="shared" si="0"/>
        <v/>
      </c>
    </row>
    <row r="34" spans="1:6">
      <c r="A34" s="47" t="s">
        <v>714</v>
      </c>
      <c r="F34" t="str">
        <f t="shared" si="0"/>
        <v/>
      </c>
    </row>
    <row r="35" spans="1:6">
      <c r="A35" s="47" t="s">
        <v>720</v>
      </c>
      <c r="F35" t="str">
        <f t="shared" si="0"/>
        <v/>
      </c>
    </row>
    <row r="36" spans="1:6">
      <c r="A36" s="47" t="s">
        <v>721</v>
      </c>
      <c r="F36" t="str">
        <f t="shared" si="0"/>
        <v/>
      </c>
    </row>
    <row r="37" spans="1:6">
      <c r="A37" s="47" t="s">
        <v>717</v>
      </c>
      <c r="F37" t="str">
        <f t="shared" si="0"/>
        <v/>
      </c>
    </row>
    <row r="38" spans="1:6" ht="26.25">
      <c r="A38" s="46" t="s">
        <v>926</v>
      </c>
      <c r="B38">
        <v>17</v>
      </c>
      <c r="C38" t="s">
        <v>111</v>
      </c>
      <c r="F38">
        <f t="shared" si="0"/>
        <v>0</v>
      </c>
    </row>
    <row r="39" spans="1:6">
      <c r="A39" s="42"/>
      <c r="F39" t="str">
        <f t="shared" si="0"/>
        <v/>
      </c>
    </row>
    <row r="40" spans="1:6">
      <c r="F40" t="str">
        <f t="shared" si="0"/>
        <v/>
      </c>
    </row>
    <row r="41" spans="1:6">
      <c r="A41" s="46" t="s">
        <v>722</v>
      </c>
      <c r="F41" t="str">
        <f t="shared" si="0"/>
        <v/>
      </c>
    </row>
    <row r="42" spans="1:6">
      <c r="A42" s="47" t="s">
        <v>723</v>
      </c>
      <c r="F42" t="str">
        <f t="shared" si="0"/>
        <v/>
      </c>
    </row>
    <row r="43" spans="1:6">
      <c r="A43" s="47" t="s">
        <v>503</v>
      </c>
      <c r="F43" t="str">
        <f t="shared" si="0"/>
        <v/>
      </c>
    </row>
    <row r="44" spans="1:6">
      <c r="F44" t="str">
        <f t="shared" si="0"/>
        <v/>
      </c>
    </row>
    <row r="45" spans="1:6">
      <c r="A45" s="47" t="s">
        <v>641</v>
      </c>
      <c r="F45" t="str">
        <f t="shared" si="0"/>
        <v/>
      </c>
    </row>
    <row r="46" spans="1:6">
      <c r="A46" s="47" t="s">
        <v>709</v>
      </c>
      <c r="F46" t="str">
        <f t="shared" si="0"/>
        <v/>
      </c>
    </row>
    <row r="47" spans="1:6">
      <c r="A47" s="47" t="s">
        <v>724</v>
      </c>
      <c r="F47" t="str">
        <f t="shared" si="0"/>
        <v/>
      </c>
    </row>
    <row r="48" spans="1:6">
      <c r="A48" s="47" t="s">
        <v>725</v>
      </c>
      <c r="F48" t="str">
        <f t="shared" si="0"/>
        <v/>
      </c>
    </row>
    <row r="49" spans="1:9">
      <c r="A49" s="47" t="s">
        <v>726</v>
      </c>
      <c r="F49" t="str">
        <f t="shared" si="0"/>
        <v/>
      </c>
    </row>
    <row r="50" spans="1:9">
      <c r="A50" s="47" t="s">
        <v>727</v>
      </c>
      <c r="F50" t="str">
        <f t="shared" si="0"/>
        <v/>
      </c>
    </row>
    <row r="51" spans="1:9">
      <c r="A51" s="47" t="s">
        <v>728</v>
      </c>
      <c r="F51" t="str">
        <f t="shared" si="0"/>
        <v/>
      </c>
    </row>
    <row r="52" spans="1:9">
      <c r="A52" s="47" t="s">
        <v>729</v>
      </c>
      <c r="F52" t="str">
        <f t="shared" si="0"/>
        <v/>
      </c>
    </row>
    <row r="53" spans="1:9" ht="26.25">
      <c r="A53" s="46" t="s">
        <v>925</v>
      </c>
      <c r="B53">
        <v>2</v>
      </c>
      <c r="C53" t="s">
        <v>53</v>
      </c>
      <c r="F53">
        <f t="shared" si="0"/>
        <v>0</v>
      </c>
    </row>
    <row r="54" spans="1:9">
      <c r="A54" s="46"/>
      <c r="F54" t="str">
        <f t="shared" si="0"/>
        <v/>
      </c>
    </row>
    <row r="55" spans="1:9">
      <c r="A55" s="46"/>
      <c r="F55" t="str">
        <f t="shared" si="0"/>
        <v/>
      </c>
    </row>
    <row r="56" spans="1:9">
      <c r="A56" s="46" t="s">
        <v>730</v>
      </c>
      <c r="F56" t="str">
        <f t="shared" si="0"/>
        <v/>
      </c>
    </row>
    <row r="57" spans="1:9">
      <c r="A57" s="47" t="s">
        <v>731</v>
      </c>
      <c r="F57" t="str">
        <f t="shared" si="0"/>
        <v/>
      </c>
    </row>
    <row r="58" spans="1:9">
      <c r="A58" s="47" t="s">
        <v>503</v>
      </c>
      <c r="F58" t="str">
        <f t="shared" si="0"/>
        <v/>
      </c>
      <c r="I58" s="2"/>
    </row>
    <row r="59" spans="1:9">
      <c r="F59" t="str">
        <f t="shared" si="0"/>
        <v/>
      </c>
    </row>
    <row r="60" spans="1:9">
      <c r="A60" s="47" t="s">
        <v>641</v>
      </c>
      <c r="F60" t="str">
        <f t="shared" si="0"/>
        <v/>
      </c>
    </row>
    <row r="61" spans="1:9">
      <c r="A61" s="47" t="s">
        <v>709</v>
      </c>
      <c r="F61" t="str">
        <f t="shared" si="0"/>
        <v/>
      </c>
    </row>
    <row r="62" spans="1:9">
      <c r="A62" s="47" t="s">
        <v>724</v>
      </c>
      <c r="F62" t="str">
        <f t="shared" si="0"/>
        <v/>
      </c>
    </row>
    <row r="63" spans="1:9">
      <c r="A63" s="47" t="s">
        <v>725</v>
      </c>
      <c r="F63" t="str">
        <f t="shared" si="0"/>
        <v/>
      </c>
    </row>
    <row r="64" spans="1:9">
      <c r="A64" s="47" t="s">
        <v>726</v>
      </c>
      <c r="F64" t="str">
        <f t="shared" si="0"/>
        <v/>
      </c>
    </row>
    <row r="65" spans="1:6">
      <c r="A65" s="47" t="s">
        <v>727</v>
      </c>
      <c r="F65" t="str">
        <f t="shared" si="0"/>
        <v/>
      </c>
    </row>
    <row r="66" spans="1:6">
      <c r="A66" s="47" t="s">
        <v>728</v>
      </c>
      <c r="F66" t="str">
        <f t="shared" si="0"/>
        <v/>
      </c>
    </row>
    <row r="67" spans="1:6">
      <c r="A67" s="47" t="s">
        <v>732</v>
      </c>
      <c r="F67" t="str">
        <f t="shared" si="0"/>
        <v/>
      </c>
    </row>
    <row r="68" spans="1:6" ht="26.25">
      <c r="A68" s="46" t="s">
        <v>924</v>
      </c>
      <c r="B68">
        <v>6</v>
      </c>
      <c r="C68" t="s">
        <v>53</v>
      </c>
      <c r="F68">
        <f t="shared" si="0"/>
        <v>0</v>
      </c>
    </row>
    <row r="69" spans="1:6">
      <c r="F69" t="str">
        <f t="shared" si="0"/>
        <v/>
      </c>
    </row>
    <row r="70" spans="1:6">
      <c r="A70" s="42"/>
      <c r="F70" t="str">
        <f t="shared" si="0"/>
        <v/>
      </c>
    </row>
    <row r="71" spans="1:6">
      <c r="A71" s="46" t="s">
        <v>733</v>
      </c>
      <c r="F71" t="str">
        <f t="shared" si="0"/>
        <v/>
      </c>
    </row>
    <row r="72" spans="1:6">
      <c r="A72" s="47" t="s">
        <v>734</v>
      </c>
      <c r="F72" t="str">
        <f t="shared" ref="F72:F135" si="1">IF(B72&gt;0, B72*D72, "")</f>
        <v/>
      </c>
    </row>
    <row r="73" spans="1:6">
      <c r="A73" s="47" t="s">
        <v>503</v>
      </c>
      <c r="F73" t="str">
        <f t="shared" si="1"/>
        <v/>
      </c>
    </row>
    <row r="74" spans="1:6">
      <c r="F74" t="str">
        <f t="shared" si="1"/>
        <v/>
      </c>
    </row>
    <row r="75" spans="1:6">
      <c r="A75" s="47" t="s">
        <v>641</v>
      </c>
      <c r="F75" t="str">
        <f t="shared" si="1"/>
        <v/>
      </c>
    </row>
    <row r="76" spans="1:6">
      <c r="A76" s="47" t="s">
        <v>709</v>
      </c>
      <c r="F76" t="str">
        <f t="shared" si="1"/>
        <v/>
      </c>
    </row>
    <row r="77" spans="1:6">
      <c r="A77" s="47" t="s">
        <v>724</v>
      </c>
      <c r="F77" t="str">
        <f t="shared" si="1"/>
        <v/>
      </c>
    </row>
    <row r="78" spans="1:6">
      <c r="A78" s="47" t="s">
        <v>725</v>
      </c>
      <c r="F78" t="str">
        <f t="shared" si="1"/>
        <v/>
      </c>
    </row>
    <row r="79" spans="1:6">
      <c r="A79" s="47" t="s">
        <v>726</v>
      </c>
      <c r="F79" t="str">
        <f t="shared" si="1"/>
        <v/>
      </c>
    </row>
    <row r="80" spans="1:6">
      <c r="A80" s="47" t="s">
        <v>727</v>
      </c>
      <c r="F80" t="str">
        <f t="shared" si="1"/>
        <v/>
      </c>
    </row>
    <row r="81" spans="1:6">
      <c r="A81" s="47" t="s">
        <v>728</v>
      </c>
      <c r="F81" t="str">
        <f t="shared" si="1"/>
        <v/>
      </c>
    </row>
    <row r="82" spans="1:6">
      <c r="A82" s="47" t="s">
        <v>735</v>
      </c>
      <c r="F82" t="str">
        <f t="shared" si="1"/>
        <v/>
      </c>
    </row>
    <row r="83" spans="1:6" ht="26.25">
      <c r="A83" s="46" t="s">
        <v>923</v>
      </c>
      <c r="B83">
        <v>10</v>
      </c>
      <c r="C83" t="s">
        <v>53</v>
      </c>
      <c r="F83">
        <f t="shared" si="1"/>
        <v>0</v>
      </c>
    </row>
    <row r="84" spans="1:6">
      <c r="F84" t="str">
        <f t="shared" si="1"/>
        <v/>
      </c>
    </row>
    <row r="85" spans="1:6">
      <c r="A85" s="42"/>
      <c r="F85" t="str">
        <f t="shared" si="1"/>
        <v/>
      </c>
    </row>
    <row r="86" spans="1:6">
      <c r="A86" s="46" t="s">
        <v>736</v>
      </c>
      <c r="F86" t="str">
        <f t="shared" si="1"/>
        <v/>
      </c>
    </row>
    <row r="87" spans="1:6">
      <c r="A87" s="47" t="s">
        <v>737</v>
      </c>
      <c r="F87" t="str">
        <f t="shared" si="1"/>
        <v/>
      </c>
    </row>
    <row r="88" spans="1:6">
      <c r="A88" s="47" t="s">
        <v>503</v>
      </c>
      <c r="F88" t="str">
        <f t="shared" si="1"/>
        <v/>
      </c>
    </row>
    <row r="89" spans="1:6">
      <c r="F89" t="str">
        <f t="shared" si="1"/>
        <v/>
      </c>
    </row>
    <row r="90" spans="1:6">
      <c r="A90" s="47" t="s">
        <v>641</v>
      </c>
      <c r="F90" t="str">
        <f t="shared" si="1"/>
        <v/>
      </c>
    </row>
    <row r="91" spans="1:6">
      <c r="A91" s="47" t="s">
        <v>709</v>
      </c>
      <c r="F91" t="str">
        <f t="shared" si="1"/>
        <v/>
      </c>
    </row>
    <row r="92" spans="1:6">
      <c r="A92" s="47" t="s">
        <v>724</v>
      </c>
      <c r="F92" t="str">
        <f t="shared" si="1"/>
        <v/>
      </c>
    </row>
    <row r="93" spans="1:6">
      <c r="A93" s="47" t="s">
        <v>725</v>
      </c>
      <c r="F93" t="str">
        <f t="shared" si="1"/>
        <v/>
      </c>
    </row>
    <row r="94" spans="1:6">
      <c r="A94" s="47" t="s">
        <v>726</v>
      </c>
      <c r="F94" t="str">
        <f t="shared" si="1"/>
        <v/>
      </c>
    </row>
    <row r="95" spans="1:6">
      <c r="A95" s="47" t="s">
        <v>727</v>
      </c>
      <c r="F95" t="str">
        <f t="shared" si="1"/>
        <v/>
      </c>
    </row>
    <row r="96" spans="1:6">
      <c r="A96" s="47" t="s">
        <v>728</v>
      </c>
      <c r="F96" t="str">
        <f t="shared" si="1"/>
        <v/>
      </c>
    </row>
    <row r="97" spans="1:6">
      <c r="A97" s="47" t="s">
        <v>738</v>
      </c>
      <c r="F97" t="str">
        <f t="shared" si="1"/>
        <v/>
      </c>
    </row>
    <row r="98" spans="1:6" ht="26.25">
      <c r="A98" s="46" t="s">
        <v>922</v>
      </c>
      <c r="B98">
        <v>40</v>
      </c>
      <c r="C98" t="s">
        <v>53</v>
      </c>
      <c r="F98">
        <f t="shared" si="1"/>
        <v>0</v>
      </c>
    </row>
    <row r="99" spans="1:6">
      <c r="F99" t="str">
        <f t="shared" si="1"/>
        <v/>
      </c>
    </row>
    <row r="100" spans="1:6">
      <c r="A100" s="42"/>
      <c r="F100" t="str">
        <f t="shared" si="1"/>
        <v/>
      </c>
    </row>
    <row r="101" spans="1:6">
      <c r="A101" s="46" t="s">
        <v>741</v>
      </c>
      <c r="F101" t="str">
        <f t="shared" si="1"/>
        <v/>
      </c>
    </row>
    <row r="102" spans="1:6">
      <c r="A102" s="47" t="s">
        <v>740</v>
      </c>
      <c r="F102" t="str">
        <f t="shared" si="1"/>
        <v/>
      </c>
    </row>
    <row r="103" spans="1:6">
      <c r="A103" s="47" t="s">
        <v>503</v>
      </c>
      <c r="F103" t="str">
        <f t="shared" si="1"/>
        <v/>
      </c>
    </row>
    <row r="104" spans="1:6">
      <c r="F104" t="str">
        <f t="shared" si="1"/>
        <v/>
      </c>
    </row>
    <row r="105" spans="1:6">
      <c r="A105" s="47" t="s">
        <v>641</v>
      </c>
      <c r="F105" t="str">
        <f t="shared" si="1"/>
        <v/>
      </c>
    </row>
    <row r="106" spans="1:6">
      <c r="A106" s="47" t="s">
        <v>709</v>
      </c>
      <c r="F106" t="str">
        <f t="shared" si="1"/>
        <v/>
      </c>
    </row>
    <row r="107" spans="1:6">
      <c r="A107" s="47" t="s">
        <v>739</v>
      </c>
      <c r="F107" t="str">
        <f t="shared" si="1"/>
        <v/>
      </c>
    </row>
    <row r="108" spans="1:6">
      <c r="A108" s="47" t="s">
        <v>742</v>
      </c>
      <c r="F108" t="str">
        <f t="shared" si="1"/>
        <v/>
      </c>
    </row>
    <row r="109" spans="1:6">
      <c r="A109" s="46" t="s">
        <v>743</v>
      </c>
      <c r="B109">
        <v>120</v>
      </c>
      <c r="C109" t="s">
        <v>53</v>
      </c>
      <c r="F109">
        <f t="shared" si="1"/>
        <v>0</v>
      </c>
    </row>
    <row r="110" spans="1:6">
      <c r="F110" t="str">
        <f t="shared" si="1"/>
        <v/>
      </c>
    </row>
    <row r="111" spans="1:6">
      <c r="F111" t="str">
        <f t="shared" si="1"/>
        <v/>
      </c>
    </row>
    <row r="112" spans="1:6">
      <c r="A112" s="46" t="s">
        <v>744</v>
      </c>
      <c r="F112" t="str">
        <f t="shared" si="1"/>
        <v/>
      </c>
    </row>
    <row r="113" spans="1:6">
      <c r="A113" s="47" t="s">
        <v>745</v>
      </c>
      <c r="F113" t="str">
        <f t="shared" si="1"/>
        <v/>
      </c>
    </row>
    <row r="114" spans="1:6">
      <c r="A114" s="47" t="s">
        <v>503</v>
      </c>
      <c r="F114" t="str">
        <f t="shared" si="1"/>
        <v/>
      </c>
    </row>
    <row r="115" spans="1:6">
      <c r="F115" t="str">
        <f t="shared" si="1"/>
        <v/>
      </c>
    </row>
    <row r="116" spans="1:6">
      <c r="A116" s="47" t="s">
        <v>641</v>
      </c>
      <c r="F116" t="str">
        <f t="shared" si="1"/>
        <v/>
      </c>
    </row>
    <row r="117" spans="1:6">
      <c r="A117" s="47" t="s">
        <v>709</v>
      </c>
      <c r="F117" t="str">
        <f t="shared" si="1"/>
        <v/>
      </c>
    </row>
    <row r="118" spans="1:6">
      <c r="A118" s="47" t="s">
        <v>746</v>
      </c>
      <c r="F118" t="str">
        <f t="shared" si="1"/>
        <v/>
      </c>
    </row>
    <row r="119" spans="1:6">
      <c r="A119" s="47" t="s">
        <v>747</v>
      </c>
      <c r="F119" t="str">
        <f t="shared" si="1"/>
        <v/>
      </c>
    </row>
    <row r="120" spans="1:6">
      <c r="A120" s="47" t="s">
        <v>712</v>
      </c>
      <c r="F120" t="str">
        <f t="shared" si="1"/>
        <v/>
      </c>
    </row>
    <row r="121" spans="1:6">
      <c r="A121" s="47" t="s">
        <v>713</v>
      </c>
      <c r="F121" t="str">
        <f t="shared" si="1"/>
        <v/>
      </c>
    </row>
    <row r="122" spans="1:6">
      <c r="A122" s="47" t="s">
        <v>748</v>
      </c>
      <c r="F122" t="str">
        <f t="shared" si="1"/>
        <v/>
      </c>
    </row>
    <row r="123" spans="1:6">
      <c r="A123" s="47" t="s">
        <v>715</v>
      </c>
      <c r="F123" t="str">
        <f t="shared" si="1"/>
        <v/>
      </c>
    </row>
    <row r="124" spans="1:6">
      <c r="A124" s="47" t="s">
        <v>749</v>
      </c>
      <c r="F124" t="str">
        <f t="shared" si="1"/>
        <v/>
      </c>
    </row>
    <row r="125" spans="1:6">
      <c r="A125" s="47" t="s">
        <v>717</v>
      </c>
      <c r="F125" t="str">
        <f t="shared" si="1"/>
        <v/>
      </c>
    </row>
    <row r="126" spans="1:6" ht="26.25">
      <c r="A126" s="46" t="s">
        <v>921</v>
      </c>
      <c r="B126">
        <v>200</v>
      </c>
      <c r="C126" t="s">
        <v>53</v>
      </c>
      <c r="F126">
        <f t="shared" si="1"/>
        <v>0</v>
      </c>
    </row>
    <row r="127" spans="1:6">
      <c r="F127" t="str">
        <f t="shared" si="1"/>
        <v/>
      </c>
    </row>
    <row r="128" spans="1:6">
      <c r="F128" t="str">
        <f t="shared" si="1"/>
        <v/>
      </c>
    </row>
    <row r="129" spans="1:6">
      <c r="A129" s="46" t="s">
        <v>750</v>
      </c>
      <c r="F129" t="str">
        <f t="shared" si="1"/>
        <v/>
      </c>
    </row>
    <row r="130" spans="1:6">
      <c r="A130" s="47" t="s">
        <v>751</v>
      </c>
      <c r="F130" t="str">
        <f t="shared" si="1"/>
        <v/>
      </c>
    </row>
    <row r="131" spans="1:6">
      <c r="A131" s="47" t="s">
        <v>503</v>
      </c>
      <c r="F131" t="str">
        <f t="shared" si="1"/>
        <v/>
      </c>
    </row>
    <row r="132" spans="1:6">
      <c r="F132" t="str">
        <f t="shared" si="1"/>
        <v/>
      </c>
    </row>
    <row r="133" spans="1:6">
      <c r="A133" s="47" t="s">
        <v>641</v>
      </c>
      <c r="F133" t="str">
        <f t="shared" si="1"/>
        <v/>
      </c>
    </row>
    <row r="134" spans="1:6">
      <c r="A134" s="47" t="s">
        <v>709</v>
      </c>
      <c r="F134" t="str">
        <f t="shared" si="1"/>
        <v/>
      </c>
    </row>
    <row r="135" spans="1:6">
      <c r="A135" s="47" t="s">
        <v>746</v>
      </c>
      <c r="F135" t="str">
        <f t="shared" si="1"/>
        <v/>
      </c>
    </row>
    <row r="136" spans="1:6">
      <c r="A136" s="47" t="s">
        <v>747</v>
      </c>
      <c r="F136" t="str">
        <f t="shared" ref="F136:F174" si="2">IF(B136&gt;0, B136*D136, "")</f>
        <v/>
      </c>
    </row>
    <row r="137" spans="1:6">
      <c r="A137" s="47" t="s">
        <v>712</v>
      </c>
      <c r="F137" t="str">
        <f t="shared" si="2"/>
        <v/>
      </c>
    </row>
    <row r="138" spans="1:6">
      <c r="A138" s="47" t="s">
        <v>713</v>
      </c>
      <c r="F138" t="str">
        <f t="shared" si="2"/>
        <v/>
      </c>
    </row>
    <row r="139" spans="1:6">
      <c r="A139" s="47" t="s">
        <v>748</v>
      </c>
      <c r="F139" t="str">
        <f t="shared" si="2"/>
        <v/>
      </c>
    </row>
    <row r="140" spans="1:6">
      <c r="A140" s="47" t="s">
        <v>752</v>
      </c>
      <c r="F140" t="str">
        <f t="shared" si="2"/>
        <v/>
      </c>
    </row>
    <row r="141" spans="1:6" ht="26.25">
      <c r="A141" s="46" t="s">
        <v>920</v>
      </c>
      <c r="B141">
        <v>200</v>
      </c>
      <c r="C141" t="s">
        <v>53</v>
      </c>
      <c r="F141">
        <f t="shared" si="2"/>
        <v>0</v>
      </c>
    </row>
    <row r="142" spans="1:6">
      <c r="F142" t="str">
        <f t="shared" si="2"/>
        <v/>
      </c>
    </row>
    <row r="143" spans="1:6">
      <c r="F143" t="str">
        <f t="shared" si="2"/>
        <v/>
      </c>
    </row>
    <row r="144" spans="1:6">
      <c r="A144" s="46" t="s">
        <v>759</v>
      </c>
      <c r="F144" t="str">
        <f t="shared" si="2"/>
        <v/>
      </c>
    </row>
    <row r="145" spans="1:6">
      <c r="A145" s="47" t="s">
        <v>760</v>
      </c>
      <c r="F145" t="str">
        <f t="shared" si="2"/>
        <v/>
      </c>
    </row>
    <row r="146" spans="1:6">
      <c r="A146" s="47" t="s">
        <v>503</v>
      </c>
      <c r="F146" t="str">
        <f t="shared" si="2"/>
        <v/>
      </c>
    </row>
    <row r="147" spans="1:6">
      <c r="F147" t="str">
        <f t="shared" si="2"/>
        <v/>
      </c>
    </row>
    <row r="148" spans="1:6">
      <c r="A148" s="47" t="s">
        <v>641</v>
      </c>
      <c r="F148" t="str">
        <f t="shared" si="2"/>
        <v/>
      </c>
    </row>
    <row r="149" spans="1:6">
      <c r="A149" s="47" t="s">
        <v>709</v>
      </c>
      <c r="F149" t="str">
        <f t="shared" si="2"/>
        <v/>
      </c>
    </row>
    <row r="150" spans="1:6">
      <c r="A150" s="47" t="s">
        <v>746</v>
      </c>
      <c r="F150" t="str">
        <f t="shared" si="2"/>
        <v/>
      </c>
    </row>
    <row r="151" spans="1:6">
      <c r="A151" s="47" t="s">
        <v>747</v>
      </c>
      <c r="F151" t="str">
        <f t="shared" si="2"/>
        <v/>
      </c>
    </row>
    <row r="152" spans="1:6">
      <c r="A152" s="47" t="s">
        <v>753</v>
      </c>
      <c r="F152" t="str">
        <f t="shared" si="2"/>
        <v/>
      </c>
    </row>
    <row r="153" spans="1:6">
      <c r="A153" s="47" t="s">
        <v>754</v>
      </c>
      <c r="F153" t="str">
        <f t="shared" si="2"/>
        <v/>
      </c>
    </row>
    <row r="154" spans="1:6">
      <c r="A154" s="47" t="s">
        <v>758</v>
      </c>
      <c r="F154" t="str">
        <f t="shared" si="2"/>
        <v/>
      </c>
    </row>
    <row r="155" spans="1:6">
      <c r="A155" s="47" t="s">
        <v>755</v>
      </c>
      <c r="F155" t="str">
        <f t="shared" si="2"/>
        <v/>
      </c>
    </row>
    <row r="156" spans="1:6">
      <c r="A156" s="47" t="s">
        <v>756</v>
      </c>
      <c r="F156" t="str">
        <f t="shared" si="2"/>
        <v/>
      </c>
    </row>
    <row r="157" spans="1:6">
      <c r="A157" s="47" t="s">
        <v>757</v>
      </c>
      <c r="F157" t="str">
        <f t="shared" si="2"/>
        <v/>
      </c>
    </row>
    <row r="158" spans="1:6">
      <c r="A158" s="46" t="s">
        <v>919</v>
      </c>
      <c r="B158">
        <v>3</v>
      </c>
      <c r="C158" t="s">
        <v>53</v>
      </c>
      <c r="F158">
        <f t="shared" si="2"/>
        <v>0</v>
      </c>
    </row>
    <row r="159" spans="1:6">
      <c r="F159" t="str">
        <f t="shared" si="2"/>
        <v/>
      </c>
    </row>
    <row r="160" spans="1:6">
      <c r="F160" t="str">
        <f t="shared" si="2"/>
        <v/>
      </c>
    </row>
    <row r="161" spans="1:6">
      <c r="A161" s="46" t="s">
        <v>761</v>
      </c>
      <c r="F161" t="str">
        <f t="shared" si="2"/>
        <v/>
      </c>
    </row>
    <row r="162" spans="1:6">
      <c r="A162" s="47" t="s">
        <v>762</v>
      </c>
      <c r="F162" t="str">
        <f t="shared" si="2"/>
        <v/>
      </c>
    </row>
    <row r="163" spans="1:6">
      <c r="A163" s="47" t="s">
        <v>503</v>
      </c>
      <c r="F163" t="str">
        <f t="shared" si="2"/>
        <v/>
      </c>
    </row>
    <row r="164" spans="1:6">
      <c r="F164" t="str">
        <f t="shared" si="2"/>
        <v/>
      </c>
    </row>
    <row r="165" spans="1:6">
      <c r="A165" s="47" t="s">
        <v>641</v>
      </c>
      <c r="F165" t="str">
        <f t="shared" si="2"/>
        <v/>
      </c>
    </row>
    <row r="166" spans="1:6">
      <c r="A166" s="47" t="s">
        <v>709</v>
      </c>
      <c r="F166" t="str">
        <f t="shared" si="2"/>
        <v/>
      </c>
    </row>
    <row r="167" spans="1:6">
      <c r="A167" s="47" t="s">
        <v>763</v>
      </c>
      <c r="F167" t="str">
        <f t="shared" si="2"/>
        <v/>
      </c>
    </row>
    <row r="168" spans="1:6">
      <c r="A168" s="47" t="s">
        <v>764</v>
      </c>
      <c r="F168" t="str">
        <f t="shared" si="2"/>
        <v/>
      </c>
    </row>
    <row r="169" spans="1:6">
      <c r="A169" s="47" t="s">
        <v>765</v>
      </c>
      <c r="F169" t="str">
        <f t="shared" si="2"/>
        <v/>
      </c>
    </row>
    <row r="170" spans="1:6">
      <c r="A170" s="47" t="s">
        <v>766</v>
      </c>
      <c r="F170" t="str">
        <f t="shared" si="2"/>
        <v/>
      </c>
    </row>
    <row r="171" spans="1:6">
      <c r="A171" s="47" t="s">
        <v>758</v>
      </c>
      <c r="F171" t="str">
        <f t="shared" si="2"/>
        <v/>
      </c>
    </row>
    <row r="172" spans="1:6">
      <c r="A172" s="47" t="s">
        <v>767</v>
      </c>
      <c r="F172" t="str">
        <f t="shared" si="2"/>
        <v/>
      </c>
    </row>
    <row r="173" spans="1:6">
      <c r="A173" s="47" t="s">
        <v>757</v>
      </c>
      <c r="F173" t="str">
        <f t="shared" si="2"/>
        <v/>
      </c>
    </row>
    <row r="174" spans="1:6">
      <c r="A174" s="46" t="s">
        <v>918</v>
      </c>
      <c r="B174">
        <v>15</v>
      </c>
      <c r="C174" t="s">
        <v>53</v>
      </c>
      <c r="F174">
        <f t="shared" si="2"/>
        <v>0</v>
      </c>
    </row>
    <row r="175" spans="1:6">
      <c r="A175" s="46"/>
    </row>
    <row r="176" spans="1:6">
      <c r="A176" s="46"/>
    </row>
    <row r="177" spans="1:6">
      <c r="A177" s="46" t="s">
        <v>786</v>
      </c>
      <c r="F177" t="str">
        <f t="shared" ref="F177:F185" si="3">IF(B177&gt;0, B177*D177, "")</f>
        <v/>
      </c>
    </row>
    <row r="178" spans="1:6">
      <c r="A178" s="47" t="s">
        <v>789</v>
      </c>
      <c r="F178" t="str">
        <f t="shared" si="3"/>
        <v/>
      </c>
    </row>
    <row r="179" spans="1:6">
      <c r="F179" t="str">
        <f t="shared" si="3"/>
        <v/>
      </c>
    </row>
    <row r="180" spans="1:6">
      <c r="A180" s="47" t="s">
        <v>503</v>
      </c>
      <c r="F180" t="str">
        <f t="shared" si="3"/>
        <v/>
      </c>
    </row>
    <row r="181" spans="1:6">
      <c r="A181" s="47" t="s">
        <v>641</v>
      </c>
      <c r="F181" t="str">
        <f t="shared" si="3"/>
        <v/>
      </c>
    </row>
    <row r="182" spans="1:6">
      <c r="A182" s="47" t="s">
        <v>709</v>
      </c>
      <c r="F182" t="str">
        <f t="shared" si="3"/>
        <v/>
      </c>
    </row>
    <row r="183" spans="1:6">
      <c r="A183" s="47" t="s">
        <v>784</v>
      </c>
      <c r="F183" t="str">
        <f t="shared" si="3"/>
        <v/>
      </c>
    </row>
    <row r="184" spans="1:6">
      <c r="A184" s="47" t="s">
        <v>781</v>
      </c>
      <c r="F184" t="str">
        <f t="shared" si="3"/>
        <v/>
      </c>
    </row>
    <row r="185" spans="1:6">
      <c r="A185" s="47" t="s">
        <v>785</v>
      </c>
      <c r="B185">
        <v>18</v>
      </c>
      <c r="C185" t="s">
        <v>111</v>
      </c>
      <c r="F185">
        <f t="shared" si="3"/>
        <v>0</v>
      </c>
    </row>
    <row r="186" spans="1:6">
      <c r="A186" s="42"/>
    </row>
    <row r="188" spans="1:6">
      <c r="A188" s="46" t="s">
        <v>788</v>
      </c>
      <c r="F188" t="str">
        <f t="shared" ref="F188:F196" si="4">IF(B188&gt;0, B188*D188, "")</f>
        <v/>
      </c>
    </row>
    <row r="189" spans="1:6">
      <c r="A189" s="47" t="s">
        <v>787</v>
      </c>
      <c r="F189" t="str">
        <f t="shared" si="4"/>
        <v/>
      </c>
    </row>
    <row r="190" spans="1:6">
      <c r="F190" t="str">
        <f t="shared" si="4"/>
        <v/>
      </c>
    </row>
    <row r="191" spans="1:6">
      <c r="A191" s="47" t="s">
        <v>503</v>
      </c>
      <c r="F191" t="str">
        <f t="shared" si="4"/>
        <v/>
      </c>
    </row>
    <row r="192" spans="1:6">
      <c r="A192" s="47" t="s">
        <v>641</v>
      </c>
      <c r="F192" t="str">
        <f t="shared" si="4"/>
        <v/>
      </c>
    </row>
    <row r="193" spans="1:6">
      <c r="A193" s="47" t="s">
        <v>709</v>
      </c>
      <c r="F193" t="str">
        <f t="shared" si="4"/>
        <v/>
      </c>
    </row>
    <row r="194" spans="1:6">
      <c r="A194" s="47" t="s">
        <v>784</v>
      </c>
      <c r="F194" t="str">
        <f t="shared" si="4"/>
        <v/>
      </c>
    </row>
    <row r="195" spans="1:6">
      <c r="A195" s="47" t="s">
        <v>780</v>
      </c>
      <c r="F195" t="str">
        <f t="shared" si="4"/>
        <v/>
      </c>
    </row>
    <row r="196" spans="1:6">
      <c r="A196" s="47" t="s">
        <v>785</v>
      </c>
      <c r="B196">
        <v>40</v>
      </c>
      <c r="C196" t="s">
        <v>111</v>
      </c>
      <c r="F196">
        <f t="shared" si="4"/>
        <v>0</v>
      </c>
    </row>
    <row r="197" spans="1:6">
      <c r="A197" s="46"/>
    </row>
    <row r="198" spans="1:6">
      <c r="A198" s="46"/>
      <c r="F198" t="str">
        <f t="shared" ref="F198:F207" si="5">IF(B198&gt;0, B198*D198, "")</f>
        <v/>
      </c>
    </row>
    <row r="199" spans="1:6">
      <c r="A199" s="46" t="s">
        <v>774</v>
      </c>
      <c r="F199" t="str">
        <f t="shared" si="5"/>
        <v/>
      </c>
    </row>
    <row r="200" spans="1:6">
      <c r="A200" s="47" t="s">
        <v>791</v>
      </c>
      <c r="F200" t="str">
        <f t="shared" si="5"/>
        <v/>
      </c>
    </row>
    <row r="201" spans="1:6">
      <c r="F201" t="str">
        <f t="shared" si="5"/>
        <v/>
      </c>
    </row>
    <row r="202" spans="1:6">
      <c r="A202" s="47" t="s">
        <v>503</v>
      </c>
      <c r="F202" t="str">
        <f t="shared" si="5"/>
        <v/>
      </c>
    </row>
    <row r="203" spans="1:6">
      <c r="A203" s="47" t="s">
        <v>641</v>
      </c>
      <c r="F203" t="str">
        <f t="shared" si="5"/>
        <v/>
      </c>
    </row>
    <row r="204" spans="1:6">
      <c r="A204" s="47" t="s">
        <v>642</v>
      </c>
      <c r="F204" t="str">
        <f t="shared" si="5"/>
        <v/>
      </c>
    </row>
    <row r="205" spans="1:6">
      <c r="A205" s="47" t="s">
        <v>771</v>
      </c>
      <c r="F205" t="str">
        <f t="shared" si="5"/>
        <v/>
      </c>
    </row>
    <row r="206" spans="1:6">
      <c r="A206" s="47" t="s">
        <v>711</v>
      </c>
      <c r="F206" t="str">
        <f t="shared" si="5"/>
        <v/>
      </c>
    </row>
    <row r="207" spans="1:6">
      <c r="A207" s="46" t="s">
        <v>790</v>
      </c>
      <c r="B207">
        <v>4</v>
      </c>
      <c r="C207" t="s">
        <v>111</v>
      </c>
      <c r="F207">
        <f t="shared" si="5"/>
        <v>0</v>
      </c>
    </row>
    <row r="208" spans="1:6">
      <c r="A208" s="46"/>
    </row>
    <row r="209" spans="1:6">
      <c r="A209" s="46"/>
    </row>
    <row r="210" spans="1:6">
      <c r="A210" s="46" t="s">
        <v>778</v>
      </c>
      <c r="F210" t="str">
        <f t="shared" ref="F210:F218" si="6">IF(B210&gt;0, B210*D210, "")</f>
        <v/>
      </c>
    </row>
    <row r="211" spans="1:6">
      <c r="A211" s="47" t="s">
        <v>792</v>
      </c>
      <c r="F211" t="str">
        <f t="shared" si="6"/>
        <v/>
      </c>
    </row>
    <row r="212" spans="1:6">
      <c r="F212" t="str">
        <f t="shared" si="6"/>
        <v/>
      </c>
    </row>
    <row r="213" spans="1:6">
      <c r="A213" s="47" t="s">
        <v>503</v>
      </c>
      <c r="F213" t="str">
        <f t="shared" si="6"/>
        <v/>
      </c>
    </row>
    <row r="214" spans="1:6">
      <c r="A214" s="47" t="s">
        <v>641</v>
      </c>
      <c r="F214" t="str">
        <f t="shared" si="6"/>
        <v/>
      </c>
    </row>
    <row r="215" spans="1:6">
      <c r="A215" s="47" t="s">
        <v>642</v>
      </c>
      <c r="F215" t="str">
        <f t="shared" si="6"/>
        <v/>
      </c>
    </row>
    <row r="216" spans="1:6">
      <c r="A216" s="47" t="s">
        <v>771</v>
      </c>
      <c r="F216" t="str">
        <f t="shared" si="6"/>
        <v/>
      </c>
    </row>
    <row r="217" spans="1:6">
      <c r="A217" s="47" t="s">
        <v>711</v>
      </c>
      <c r="F217" t="str">
        <f t="shared" si="6"/>
        <v/>
      </c>
    </row>
    <row r="218" spans="1:6">
      <c r="A218" s="46" t="s">
        <v>793</v>
      </c>
      <c r="B218">
        <v>1</v>
      </c>
      <c r="C218" t="s">
        <v>111</v>
      </c>
      <c r="F218">
        <f t="shared" si="6"/>
        <v>0</v>
      </c>
    </row>
    <row r="219" spans="1:6">
      <c r="A219" s="46"/>
    </row>
    <row r="220" spans="1:6">
      <c r="A220" s="46"/>
    </row>
    <row r="221" spans="1:6">
      <c r="A221" s="46" t="s">
        <v>782</v>
      </c>
      <c r="F221" t="str">
        <f t="shared" ref="F221:F229" si="7">IF(B221&gt;0, B221*D221, "")</f>
        <v/>
      </c>
    </row>
    <row r="222" spans="1:6">
      <c r="A222" s="47" t="s">
        <v>794</v>
      </c>
      <c r="F222" t="str">
        <f t="shared" si="7"/>
        <v/>
      </c>
    </row>
    <row r="223" spans="1:6">
      <c r="F223" t="str">
        <f t="shared" si="7"/>
        <v/>
      </c>
    </row>
    <row r="224" spans="1:6">
      <c r="A224" s="47" t="s">
        <v>503</v>
      </c>
      <c r="F224" t="str">
        <f t="shared" si="7"/>
        <v/>
      </c>
    </row>
    <row r="225" spans="1:6">
      <c r="A225" s="47" t="s">
        <v>641</v>
      </c>
      <c r="F225" t="str">
        <f t="shared" si="7"/>
        <v/>
      </c>
    </row>
    <row r="226" spans="1:6">
      <c r="A226" s="47" t="s">
        <v>642</v>
      </c>
      <c r="F226" t="str">
        <f t="shared" si="7"/>
        <v/>
      </c>
    </row>
    <row r="227" spans="1:6">
      <c r="A227" s="47" t="s">
        <v>771</v>
      </c>
      <c r="F227" t="str">
        <f t="shared" si="7"/>
        <v/>
      </c>
    </row>
    <row r="228" spans="1:6">
      <c r="A228" s="47" t="s">
        <v>747</v>
      </c>
      <c r="F228" t="str">
        <f t="shared" si="7"/>
        <v/>
      </c>
    </row>
    <row r="229" spans="1:6">
      <c r="A229" s="46" t="s">
        <v>795</v>
      </c>
      <c r="B229">
        <v>4</v>
      </c>
      <c r="C229" t="s">
        <v>111</v>
      </c>
      <c r="F229">
        <f t="shared" si="7"/>
        <v>0</v>
      </c>
    </row>
    <row r="230" spans="1:6">
      <c r="A230" s="46"/>
    </row>
    <row r="231" spans="1:6">
      <c r="A231" s="46"/>
    </row>
    <row r="232" spans="1:6">
      <c r="A232" s="46" t="s">
        <v>796</v>
      </c>
      <c r="F232" t="str">
        <f t="shared" ref="F232:F271" si="8">IF(B232&gt;0, B232*D232, "")</f>
        <v/>
      </c>
    </row>
    <row r="233" spans="1:6">
      <c r="A233" s="47" t="s">
        <v>797</v>
      </c>
      <c r="F233" t="str">
        <f t="shared" si="8"/>
        <v/>
      </c>
    </row>
    <row r="234" spans="1:6">
      <c r="F234" t="str">
        <f t="shared" si="8"/>
        <v/>
      </c>
    </row>
    <row r="235" spans="1:6">
      <c r="A235" s="47" t="s">
        <v>503</v>
      </c>
      <c r="F235" t="str">
        <f t="shared" si="8"/>
        <v/>
      </c>
    </row>
    <row r="236" spans="1:6">
      <c r="A236" s="47" t="s">
        <v>641</v>
      </c>
      <c r="F236" t="str">
        <f t="shared" si="8"/>
        <v/>
      </c>
    </row>
    <row r="237" spans="1:6">
      <c r="A237" s="47" t="s">
        <v>642</v>
      </c>
      <c r="F237" t="str">
        <f t="shared" si="8"/>
        <v/>
      </c>
    </row>
    <row r="238" spans="1:6">
      <c r="A238" s="47" t="s">
        <v>771</v>
      </c>
      <c r="F238" t="str">
        <f t="shared" si="8"/>
        <v/>
      </c>
    </row>
    <row r="239" spans="1:6">
      <c r="A239" s="47" t="s">
        <v>747</v>
      </c>
      <c r="F239" t="str">
        <f t="shared" si="8"/>
        <v/>
      </c>
    </row>
    <row r="240" spans="1:6">
      <c r="A240" s="46" t="s">
        <v>790</v>
      </c>
      <c r="B240">
        <v>3</v>
      </c>
      <c r="C240" t="s">
        <v>111</v>
      </c>
      <c r="F240">
        <f t="shared" si="8"/>
        <v>0</v>
      </c>
    </row>
    <row r="241" spans="1:6">
      <c r="A241" s="46"/>
      <c r="F241" t="str">
        <f t="shared" si="8"/>
        <v/>
      </c>
    </row>
    <row r="242" spans="1:6">
      <c r="A242" s="46"/>
      <c r="F242" t="str">
        <f t="shared" si="8"/>
        <v/>
      </c>
    </row>
    <row r="243" spans="1:6">
      <c r="A243" s="46" t="s">
        <v>798</v>
      </c>
      <c r="F243" t="str">
        <f t="shared" si="8"/>
        <v/>
      </c>
    </row>
    <row r="244" spans="1:6">
      <c r="A244" s="47" t="s">
        <v>799</v>
      </c>
      <c r="F244" t="str">
        <f t="shared" si="8"/>
        <v/>
      </c>
    </row>
    <row r="245" spans="1:6">
      <c r="A245" s="47" t="s">
        <v>503</v>
      </c>
      <c r="F245" t="str">
        <f t="shared" si="8"/>
        <v/>
      </c>
    </row>
    <row r="246" spans="1:6">
      <c r="F246" t="str">
        <f t="shared" si="8"/>
        <v/>
      </c>
    </row>
    <row r="247" spans="1:6">
      <c r="A247" s="47" t="s">
        <v>641</v>
      </c>
      <c r="F247" t="str">
        <f t="shared" si="8"/>
        <v/>
      </c>
    </row>
    <row r="248" spans="1:6">
      <c r="A248" s="47" t="s">
        <v>709</v>
      </c>
      <c r="F248" t="str">
        <f t="shared" si="8"/>
        <v/>
      </c>
    </row>
    <row r="249" spans="1:6">
      <c r="A249" s="47" t="s">
        <v>710</v>
      </c>
      <c r="F249" t="str">
        <f t="shared" si="8"/>
        <v/>
      </c>
    </row>
    <row r="250" spans="1:6">
      <c r="A250" s="47" t="s">
        <v>711</v>
      </c>
      <c r="F250" t="str">
        <f t="shared" si="8"/>
        <v/>
      </c>
    </row>
    <row r="251" spans="1:6">
      <c r="A251" s="47" t="s">
        <v>800</v>
      </c>
      <c r="F251" t="str">
        <f t="shared" si="8"/>
        <v/>
      </c>
    </row>
    <row r="252" spans="1:6">
      <c r="A252" s="47" t="s">
        <v>801</v>
      </c>
      <c r="F252" t="str">
        <f t="shared" si="8"/>
        <v/>
      </c>
    </row>
    <row r="253" spans="1:6">
      <c r="A253" s="47" t="s">
        <v>715</v>
      </c>
      <c r="F253" t="str">
        <f t="shared" si="8"/>
        <v/>
      </c>
    </row>
    <row r="254" spans="1:6" ht="26.25">
      <c r="A254" s="47" t="s">
        <v>802</v>
      </c>
      <c r="F254" t="str">
        <f t="shared" si="8"/>
        <v/>
      </c>
    </row>
    <row r="255" spans="1:6">
      <c r="A255" s="46" t="s">
        <v>804</v>
      </c>
      <c r="B255">
        <v>30</v>
      </c>
      <c r="C255" t="s">
        <v>53</v>
      </c>
      <c r="F255">
        <f t="shared" si="8"/>
        <v>0</v>
      </c>
    </row>
    <row r="256" spans="1:6">
      <c r="A256" s="46"/>
      <c r="F256" t="str">
        <f t="shared" si="8"/>
        <v/>
      </c>
    </row>
    <row r="257" spans="1:6">
      <c r="A257" s="46"/>
      <c r="F257" t="str">
        <f t="shared" si="8"/>
        <v/>
      </c>
    </row>
    <row r="258" spans="1:6">
      <c r="A258" s="40" t="s">
        <v>821</v>
      </c>
      <c r="F258" t="str">
        <f t="shared" si="8"/>
        <v/>
      </c>
    </row>
    <row r="259" spans="1:6">
      <c r="A259" s="41" t="s">
        <v>822</v>
      </c>
      <c r="F259" t="str">
        <f t="shared" si="8"/>
        <v/>
      </c>
    </row>
    <row r="260" spans="1:6">
      <c r="A260" s="41" t="s">
        <v>503</v>
      </c>
      <c r="F260" t="str">
        <f t="shared" si="8"/>
        <v/>
      </c>
    </row>
    <row r="261" spans="1:6">
      <c r="A261"/>
      <c r="F261" t="str">
        <f t="shared" si="8"/>
        <v/>
      </c>
    </row>
    <row r="262" spans="1:6">
      <c r="A262" s="41" t="s">
        <v>641</v>
      </c>
      <c r="F262" t="str">
        <f t="shared" si="8"/>
        <v/>
      </c>
    </row>
    <row r="263" spans="1:6">
      <c r="A263" s="41" t="s">
        <v>709</v>
      </c>
      <c r="F263" t="str">
        <f t="shared" si="8"/>
        <v/>
      </c>
    </row>
    <row r="264" spans="1:6">
      <c r="A264" s="41" t="s">
        <v>763</v>
      </c>
      <c r="F264" t="str">
        <f t="shared" si="8"/>
        <v/>
      </c>
    </row>
    <row r="265" spans="1:6">
      <c r="A265" s="41" t="s">
        <v>764</v>
      </c>
      <c r="F265" t="str">
        <f t="shared" si="8"/>
        <v/>
      </c>
    </row>
    <row r="266" spans="1:6">
      <c r="A266" s="41" t="s">
        <v>765</v>
      </c>
      <c r="F266" t="str">
        <f t="shared" si="8"/>
        <v/>
      </c>
    </row>
    <row r="267" spans="1:6">
      <c r="A267" s="41" t="s">
        <v>766</v>
      </c>
      <c r="F267" t="str">
        <f t="shared" si="8"/>
        <v/>
      </c>
    </row>
    <row r="268" spans="1:6">
      <c r="A268" s="41" t="s">
        <v>715</v>
      </c>
      <c r="F268" t="str">
        <f t="shared" si="8"/>
        <v/>
      </c>
    </row>
    <row r="269" spans="1:6">
      <c r="A269" s="41" t="s">
        <v>767</v>
      </c>
      <c r="F269" t="str">
        <f t="shared" si="8"/>
        <v/>
      </c>
    </row>
    <row r="270" spans="1:6">
      <c r="A270" s="41" t="s">
        <v>773</v>
      </c>
      <c r="F270" t="str">
        <f t="shared" si="8"/>
        <v/>
      </c>
    </row>
    <row r="271" spans="1:6">
      <c r="A271" s="40" t="s">
        <v>917</v>
      </c>
      <c r="B271">
        <v>10</v>
      </c>
      <c r="C271" t="s">
        <v>53</v>
      </c>
      <c r="F271">
        <f t="shared" si="8"/>
        <v>0</v>
      </c>
    </row>
    <row r="272" spans="1:6">
      <c r="A272" s="46"/>
    </row>
    <row r="273" spans="1:6">
      <c r="A273" s="46"/>
    </row>
    <row r="275" spans="1:6">
      <c r="F275">
        <f>SUM(F6:F274)</f>
        <v>0</v>
      </c>
    </row>
    <row r="276" spans="1:6">
      <c r="A276" s="42"/>
    </row>
    <row r="279" spans="1:6">
      <c r="A279" s="42"/>
    </row>
    <row r="289" spans="1:1">
      <c r="A289" s="42"/>
    </row>
    <row r="292" spans="1:1">
      <c r="A292" s="42"/>
    </row>
    <row r="303" spans="1:1">
      <c r="A303" s="42"/>
    </row>
    <row r="306" spans="1:1">
      <c r="A306" s="42"/>
    </row>
    <row r="315" spans="1:1">
      <c r="A315" s="42"/>
    </row>
    <row r="318" spans="1:1">
      <c r="A318" s="42"/>
    </row>
    <row r="328" spans="1:1">
      <c r="A328" s="42"/>
    </row>
    <row r="331" spans="1:1">
      <c r="A331" s="46"/>
    </row>
    <row r="332" spans="1:1">
      <c r="A332" s="47"/>
    </row>
    <row r="333" spans="1:1">
      <c r="A333" s="47"/>
    </row>
    <row r="335" spans="1:1">
      <c r="A335" s="47"/>
    </row>
    <row r="336" spans="1:1">
      <c r="A336" s="47"/>
    </row>
    <row r="337" spans="1:1">
      <c r="A337" s="47"/>
    </row>
    <row r="338" spans="1:1">
      <c r="A338" s="47"/>
    </row>
    <row r="339" spans="1:1">
      <c r="A339" s="47"/>
    </row>
    <row r="340" spans="1:1">
      <c r="A340" s="47"/>
    </row>
    <row r="341" spans="1:1">
      <c r="A341" s="47"/>
    </row>
    <row r="342" spans="1:1">
      <c r="A342" s="46"/>
    </row>
    <row r="345" spans="1:1">
      <c r="A345" s="46"/>
    </row>
    <row r="346" spans="1:1">
      <c r="A346" s="47"/>
    </row>
    <row r="347" spans="1:1">
      <c r="A347" s="47"/>
    </row>
    <row r="349" spans="1:1">
      <c r="A349" s="47"/>
    </row>
    <row r="350" spans="1:1">
      <c r="A350" s="47"/>
    </row>
    <row r="351" spans="1:1">
      <c r="A351" s="47"/>
    </row>
    <row r="352" spans="1:1">
      <c r="A352" s="47"/>
    </row>
    <row r="353" spans="1:1">
      <c r="A353" s="47"/>
    </row>
    <row r="354" spans="1:1">
      <c r="A354" s="47"/>
    </row>
    <row r="355" spans="1:1">
      <c r="A355" s="47"/>
    </row>
    <row r="356" spans="1:1">
      <c r="A356" s="46"/>
    </row>
    <row r="357" spans="1:1">
      <c r="A357" s="46"/>
    </row>
    <row r="359" spans="1:1">
      <c r="A359" s="42"/>
    </row>
    <row r="367" spans="1:1">
      <c r="A367" s="42"/>
    </row>
    <row r="370" spans="1:1">
      <c r="A370" s="42"/>
    </row>
    <row r="378" spans="1:1">
      <c r="A378" s="42"/>
    </row>
    <row r="381" spans="1:1">
      <c r="A381" s="42"/>
    </row>
    <row r="390" spans="1:1">
      <c r="A390" s="42"/>
    </row>
    <row r="393" spans="1:1">
      <c r="A393" s="42"/>
    </row>
    <row r="402" spans="1:1">
      <c r="A402" s="42"/>
    </row>
    <row r="405" spans="1:1">
      <c r="A405" s="46"/>
    </row>
    <row r="406" spans="1:1">
      <c r="A406" s="47"/>
    </row>
    <row r="407" spans="1:1">
      <c r="A407" s="47"/>
    </row>
    <row r="409" spans="1:1">
      <c r="A409" s="47"/>
    </row>
    <row r="410" spans="1:1">
      <c r="A410" s="47"/>
    </row>
    <row r="411" spans="1:1">
      <c r="A411" s="47"/>
    </row>
    <row r="412" spans="1:1">
      <c r="A412" s="47"/>
    </row>
    <row r="413" spans="1:1">
      <c r="A413" s="47"/>
    </row>
    <row r="414" spans="1:1">
      <c r="A414" s="47"/>
    </row>
    <row r="415" spans="1:1">
      <c r="A415" s="46"/>
    </row>
    <row r="418" spans="1:1">
      <c r="A418" s="46"/>
    </row>
    <row r="419" spans="1:1">
      <c r="A419" s="47"/>
    </row>
    <row r="420" spans="1:1">
      <c r="A420" s="47"/>
    </row>
    <row r="422" spans="1:1">
      <c r="A422" s="47"/>
    </row>
    <row r="423" spans="1:1">
      <c r="A423" s="47"/>
    </row>
    <row r="424" spans="1:1">
      <c r="A424" s="47"/>
    </row>
    <row r="425" spans="1:1">
      <c r="A425" s="47"/>
    </row>
    <row r="426" spans="1:1">
      <c r="A426" s="47"/>
    </row>
    <row r="427" spans="1:1">
      <c r="A427" s="47"/>
    </row>
    <row r="428" spans="1:1">
      <c r="A428" s="46"/>
    </row>
    <row r="431" spans="1:1">
      <c r="A431" s="46"/>
    </row>
    <row r="432" spans="1:1">
      <c r="A432" s="47"/>
    </row>
    <row r="433" spans="1:1">
      <c r="A433" s="47"/>
    </row>
    <row r="435" spans="1:1">
      <c r="A435" s="47"/>
    </row>
    <row r="436" spans="1:1">
      <c r="A436" s="47"/>
    </row>
    <row r="437" spans="1:1">
      <c r="A437" s="47"/>
    </row>
    <row r="438" spans="1:1">
      <c r="A438" s="47"/>
    </row>
    <row r="439" spans="1:1">
      <c r="A439" s="47"/>
    </row>
    <row r="440" spans="1:1">
      <c r="A440" s="47"/>
    </row>
    <row r="441" spans="1:1">
      <c r="A441" s="46"/>
    </row>
    <row r="444" spans="1:1">
      <c r="A444" s="46"/>
    </row>
    <row r="445" spans="1:1">
      <c r="A445" s="47"/>
    </row>
    <row r="446" spans="1:1">
      <c r="A446" s="47"/>
    </row>
    <row r="448" spans="1:1">
      <c r="A448" s="47"/>
    </row>
    <row r="449" spans="1:1">
      <c r="A449" s="47"/>
    </row>
    <row r="450" spans="1:1">
      <c r="A450" s="47"/>
    </row>
    <row r="451" spans="1:1">
      <c r="A451" s="47"/>
    </row>
    <row r="452" spans="1:1">
      <c r="A452" s="47"/>
    </row>
    <row r="453" spans="1:1">
      <c r="A453" s="47"/>
    </row>
    <row r="454" spans="1:1">
      <c r="A454" s="46"/>
    </row>
    <row r="457" spans="1:1">
      <c r="A457" s="46"/>
    </row>
    <row r="458" spans="1:1">
      <c r="A458" s="47"/>
    </row>
    <row r="459" spans="1:1">
      <c r="A459" s="47"/>
    </row>
    <row r="461" spans="1:1">
      <c r="A461" s="47"/>
    </row>
    <row r="462" spans="1:1">
      <c r="A462" s="47"/>
    </row>
    <row r="463" spans="1:1">
      <c r="A463" s="47"/>
    </row>
    <row r="464" spans="1:1">
      <c r="A464" s="47"/>
    </row>
    <row r="465" spans="1:1">
      <c r="A465" s="47"/>
    </row>
    <row r="466" spans="1:1">
      <c r="A466" s="47"/>
    </row>
    <row r="467" spans="1:1">
      <c r="A467" s="46"/>
    </row>
    <row r="470" spans="1:1">
      <c r="A470" s="46"/>
    </row>
    <row r="471" spans="1:1">
      <c r="A471" s="47"/>
    </row>
    <row r="472" spans="1:1">
      <c r="A472" s="47"/>
    </row>
    <row r="474" spans="1:1">
      <c r="A474" s="47"/>
    </row>
    <row r="475" spans="1:1">
      <c r="A475" s="47"/>
    </row>
    <row r="476" spans="1:1">
      <c r="A476" s="47"/>
    </row>
    <row r="477" spans="1:1">
      <c r="A477" s="47"/>
    </row>
    <row r="478" spans="1:1">
      <c r="A478" s="47"/>
    </row>
    <row r="479" spans="1:1">
      <c r="A479" s="47"/>
    </row>
    <row r="480" spans="1:1">
      <c r="A480" s="47"/>
    </row>
    <row r="481" spans="1:1">
      <c r="A481" s="47"/>
    </row>
    <row r="482" spans="1:1">
      <c r="A482" s="46"/>
    </row>
    <row r="485" spans="1:1">
      <c r="A485" s="46"/>
    </row>
    <row r="486" spans="1:1">
      <c r="A486" s="47"/>
    </row>
    <row r="487" spans="1:1">
      <c r="A487" s="47"/>
    </row>
    <row r="489" spans="1:1">
      <c r="A489" s="47"/>
    </row>
    <row r="490" spans="1:1">
      <c r="A490" s="47"/>
    </row>
    <row r="491" spans="1:1">
      <c r="A491" s="47"/>
    </row>
    <row r="492" spans="1:1">
      <c r="A492" s="47"/>
    </row>
    <row r="493" spans="1:1">
      <c r="A493" s="47"/>
    </row>
    <row r="494" spans="1:1">
      <c r="A494" s="47"/>
    </row>
    <row r="495" spans="1:1">
      <c r="A495" s="47"/>
    </row>
    <row r="496" spans="1:1">
      <c r="A496" s="47"/>
    </row>
    <row r="497" spans="1:1">
      <c r="A497" s="46"/>
    </row>
    <row r="500" spans="1:1">
      <c r="A500" s="46"/>
    </row>
    <row r="501" spans="1:1">
      <c r="A501" s="47"/>
    </row>
    <row r="502" spans="1:1">
      <c r="A502" s="47"/>
    </row>
    <row r="504" spans="1:1">
      <c r="A504" s="47"/>
    </row>
    <row r="505" spans="1:1">
      <c r="A505" s="47"/>
    </row>
    <row r="506" spans="1:1">
      <c r="A506" s="47"/>
    </row>
    <row r="507" spans="1:1">
      <c r="A507" s="47"/>
    </row>
    <row r="508" spans="1:1">
      <c r="A508" s="47"/>
    </row>
    <row r="509" spans="1:1">
      <c r="A509" s="47"/>
    </row>
    <row r="510" spans="1:1">
      <c r="A510" s="46"/>
    </row>
    <row r="513" spans="1:1">
      <c r="A513" s="46"/>
    </row>
    <row r="514" spans="1:1">
      <c r="A514" s="47"/>
    </row>
    <row r="515" spans="1:1">
      <c r="A515" s="47"/>
    </row>
    <row r="517" spans="1:1">
      <c r="A517" s="47"/>
    </row>
    <row r="518" spans="1:1">
      <c r="A518" s="47"/>
    </row>
    <row r="519" spans="1:1">
      <c r="A519" s="47"/>
    </row>
    <row r="520" spans="1:1">
      <c r="A520" s="47"/>
    </row>
    <row r="521" spans="1:1">
      <c r="A521" s="47"/>
    </row>
    <row r="522" spans="1:1">
      <c r="A522" s="47"/>
    </row>
    <row r="523" spans="1:1">
      <c r="A523" s="46"/>
    </row>
    <row r="526" spans="1:1">
      <c r="A526" s="46"/>
    </row>
    <row r="527" spans="1:1">
      <c r="A527" s="47"/>
    </row>
    <row r="528" spans="1:1">
      <c r="A528" s="47"/>
    </row>
    <row r="530" spans="1:1">
      <c r="A530" s="47"/>
    </row>
    <row r="531" spans="1:1">
      <c r="A531" s="47"/>
    </row>
    <row r="532" spans="1:1">
      <c r="A532" s="47"/>
    </row>
    <row r="533" spans="1:1">
      <c r="A533" s="47"/>
    </row>
    <row r="534" spans="1:1">
      <c r="A534" s="47"/>
    </row>
    <row r="535" spans="1:1">
      <c r="A535" s="47"/>
    </row>
    <row r="536" spans="1:1">
      <c r="A536" s="46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484"/>
  <sheetViews>
    <sheetView view="pageBreakPreview" topLeftCell="A296" zoomScale="130" zoomScaleNormal="100" zoomScaleSheetLayoutView="130" workbookViewId="0">
      <selection activeCell="A306" sqref="A306"/>
    </sheetView>
  </sheetViews>
  <sheetFormatPr defaultRowHeight="15"/>
  <cols>
    <col min="1" max="1" width="76.28515625" style="39" customWidth="1"/>
  </cols>
  <sheetData>
    <row r="1" spans="1:6">
      <c r="A1" s="43" t="s">
        <v>640</v>
      </c>
      <c r="B1" s="9"/>
      <c r="C1" s="5"/>
      <c r="D1" s="2"/>
      <c r="E1" s="2"/>
      <c r="F1" s="2"/>
    </row>
    <row r="2" spans="1:6">
      <c r="A2" s="44"/>
      <c r="B2" s="9"/>
      <c r="C2" s="5"/>
      <c r="D2" s="2"/>
      <c r="E2" s="2"/>
      <c r="F2" s="2"/>
    </row>
    <row r="3" spans="1:6">
      <c r="A3" s="45" t="s">
        <v>99</v>
      </c>
      <c r="B3" s="19" t="s">
        <v>101</v>
      </c>
      <c r="C3" s="19" t="s">
        <v>100</v>
      </c>
      <c r="D3" s="19" t="s">
        <v>102</v>
      </c>
      <c r="E3" s="19"/>
      <c r="F3" s="20" t="s">
        <v>103</v>
      </c>
    </row>
    <row r="4" spans="1:6">
      <c r="A4" s="45"/>
      <c r="B4" s="19"/>
      <c r="C4" s="19"/>
      <c r="D4" s="19"/>
      <c r="E4" s="19"/>
      <c r="F4" s="20"/>
    </row>
    <row r="5" spans="1:6">
      <c r="A5" s="46"/>
    </row>
    <row r="7" spans="1:6">
      <c r="A7" s="42"/>
    </row>
    <row r="8" spans="1:6">
      <c r="A8" s="46" t="s">
        <v>648</v>
      </c>
      <c r="F8" t="str">
        <f t="shared" ref="F8:F71" si="0">IF(B8&gt;0, B8*D8, "")</f>
        <v/>
      </c>
    </row>
    <row r="9" spans="1:6">
      <c r="A9" s="47" t="s">
        <v>649</v>
      </c>
      <c r="F9" t="str">
        <f t="shared" si="0"/>
        <v/>
      </c>
    </row>
    <row r="10" spans="1:6">
      <c r="A10" s="47" t="s">
        <v>503</v>
      </c>
      <c r="F10" t="str">
        <f t="shared" si="0"/>
        <v/>
      </c>
    </row>
    <row r="11" spans="1:6">
      <c r="F11" t="str">
        <f t="shared" si="0"/>
        <v/>
      </c>
    </row>
    <row r="12" spans="1:6">
      <c r="A12" s="47" t="s">
        <v>641</v>
      </c>
      <c r="F12" t="str">
        <f t="shared" si="0"/>
        <v/>
      </c>
    </row>
    <row r="13" spans="1:6">
      <c r="A13" s="47" t="s">
        <v>642</v>
      </c>
      <c r="F13" t="str">
        <f t="shared" si="0"/>
        <v/>
      </c>
    </row>
    <row r="14" spans="1:6">
      <c r="A14" s="47" t="s">
        <v>643</v>
      </c>
      <c r="F14" t="str">
        <f t="shared" si="0"/>
        <v/>
      </c>
    </row>
    <row r="15" spans="1:6" ht="26.25">
      <c r="A15" s="47" t="s">
        <v>644</v>
      </c>
      <c r="F15" t="str">
        <f t="shared" si="0"/>
        <v/>
      </c>
    </row>
    <row r="16" spans="1:6">
      <c r="A16" s="47" t="s">
        <v>645</v>
      </c>
      <c r="F16" t="str">
        <f t="shared" si="0"/>
        <v/>
      </c>
    </row>
    <row r="17" spans="1:6">
      <c r="A17" s="47" t="s">
        <v>646</v>
      </c>
      <c r="F17" t="str">
        <f t="shared" si="0"/>
        <v/>
      </c>
    </row>
    <row r="18" spans="1:6">
      <c r="A18" s="47" t="s">
        <v>647</v>
      </c>
      <c r="F18" t="str">
        <f t="shared" si="0"/>
        <v/>
      </c>
    </row>
    <row r="19" spans="1:6" ht="39">
      <c r="A19" s="46" t="s">
        <v>930</v>
      </c>
      <c r="B19">
        <v>1</v>
      </c>
      <c r="C19" t="s">
        <v>111</v>
      </c>
      <c r="F19">
        <f t="shared" si="0"/>
        <v>0</v>
      </c>
    </row>
    <row r="20" spans="1:6">
      <c r="F20" t="str">
        <f t="shared" si="0"/>
        <v/>
      </c>
    </row>
    <row r="21" spans="1:6">
      <c r="F21" t="str">
        <f t="shared" si="0"/>
        <v/>
      </c>
    </row>
    <row r="22" spans="1:6">
      <c r="A22" s="46" t="s">
        <v>650</v>
      </c>
      <c r="F22" t="str">
        <f t="shared" si="0"/>
        <v/>
      </c>
    </row>
    <row r="23" spans="1:6">
      <c r="A23" s="47" t="s">
        <v>651</v>
      </c>
      <c r="F23" t="str">
        <f t="shared" si="0"/>
        <v/>
      </c>
    </row>
    <row r="24" spans="1:6">
      <c r="A24" s="47" t="s">
        <v>503</v>
      </c>
      <c r="F24" t="str">
        <f t="shared" si="0"/>
        <v/>
      </c>
    </row>
    <row r="25" spans="1:6">
      <c r="F25" t="str">
        <f t="shared" si="0"/>
        <v/>
      </c>
    </row>
    <row r="26" spans="1:6">
      <c r="A26" s="47" t="s">
        <v>641</v>
      </c>
      <c r="F26" t="str">
        <f t="shared" si="0"/>
        <v/>
      </c>
    </row>
    <row r="27" spans="1:6">
      <c r="A27" s="47" t="s">
        <v>642</v>
      </c>
      <c r="F27" t="str">
        <f t="shared" si="0"/>
        <v/>
      </c>
    </row>
    <row r="28" spans="1:6">
      <c r="A28" s="47" t="s">
        <v>643</v>
      </c>
      <c r="F28" t="str">
        <f t="shared" si="0"/>
        <v/>
      </c>
    </row>
    <row r="29" spans="1:6" ht="26.25">
      <c r="A29" s="47" t="s">
        <v>644</v>
      </c>
      <c r="F29" t="str">
        <f t="shared" si="0"/>
        <v/>
      </c>
    </row>
    <row r="30" spans="1:6">
      <c r="A30" s="47" t="s">
        <v>645</v>
      </c>
      <c r="F30" t="str">
        <f t="shared" si="0"/>
        <v/>
      </c>
    </row>
    <row r="31" spans="1:6">
      <c r="A31" s="47" t="s">
        <v>646</v>
      </c>
      <c r="F31" t="str">
        <f t="shared" si="0"/>
        <v/>
      </c>
    </row>
    <row r="32" spans="1:6">
      <c r="A32" s="47" t="s">
        <v>647</v>
      </c>
      <c r="F32" t="str">
        <f t="shared" si="0"/>
        <v/>
      </c>
    </row>
    <row r="33" spans="1:6" ht="39">
      <c r="A33" s="46" t="s">
        <v>931</v>
      </c>
      <c r="B33">
        <v>1</v>
      </c>
      <c r="C33" t="s">
        <v>111</v>
      </c>
      <c r="F33">
        <f t="shared" si="0"/>
        <v>0</v>
      </c>
    </row>
    <row r="34" spans="1:6">
      <c r="F34" t="str">
        <f t="shared" si="0"/>
        <v/>
      </c>
    </row>
    <row r="35" spans="1:6">
      <c r="F35" t="str">
        <f t="shared" si="0"/>
        <v/>
      </c>
    </row>
    <row r="36" spans="1:6">
      <c r="A36" s="46" t="s">
        <v>652</v>
      </c>
      <c r="F36" t="str">
        <f t="shared" si="0"/>
        <v/>
      </c>
    </row>
    <row r="37" spans="1:6">
      <c r="A37" s="47" t="s">
        <v>653</v>
      </c>
      <c r="F37" t="str">
        <f t="shared" si="0"/>
        <v/>
      </c>
    </row>
    <row r="38" spans="1:6">
      <c r="A38" s="47" t="s">
        <v>503</v>
      </c>
      <c r="F38" t="str">
        <f t="shared" si="0"/>
        <v/>
      </c>
    </row>
    <row r="39" spans="1:6">
      <c r="F39" t="str">
        <f t="shared" si="0"/>
        <v/>
      </c>
    </row>
    <row r="40" spans="1:6">
      <c r="A40" s="47" t="s">
        <v>641</v>
      </c>
      <c r="F40" t="str">
        <f t="shared" si="0"/>
        <v/>
      </c>
    </row>
    <row r="41" spans="1:6">
      <c r="A41" s="47" t="s">
        <v>642</v>
      </c>
      <c r="F41" t="str">
        <f t="shared" si="0"/>
        <v/>
      </c>
    </row>
    <row r="42" spans="1:6">
      <c r="A42" s="47" t="s">
        <v>643</v>
      </c>
      <c r="F42" t="str">
        <f t="shared" si="0"/>
        <v/>
      </c>
    </row>
    <row r="43" spans="1:6" ht="26.25">
      <c r="A43" s="47" t="s">
        <v>644</v>
      </c>
      <c r="F43" t="str">
        <f t="shared" si="0"/>
        <v/>
      </c>
    </row>
    <row r="44" spans="1:6">
      <c r="A44" s="47" t="s">
        <v>645</v>
      </c>
      <c r="F44" t="str">
        <f t="shared" si="0"/>
        <v/>
      </c>
    </row>
    <row r="45" spans="1:6">
      <c r="A45" s="47" t="s">
        <v>646</v>
      </c>
      <c r="F45" t="str">
        <f t="shared" si="0"/>
        <v/>
      </c>
    </row>
    <row r="46" spans="1:6">
      <c r="A46" s="47" t="s">
        <v>647</v>
      </c>
      <c r="F46" t="str">
        <f t="shared" si="0"/>
        <v/>
      </c>
    </row>
    <row r="47" spans="1:6" ht="39">
      <c r="A47" s="46" t="s">
        <v>932</v>
      </c>
      <c r="B47">
        <v>3</v>
      </c>
      <c r="C47" t="s">
        <v>111</v>
      </c>
      <c r="F47">
        <f>IF(B47&gt;0, B47*D47, "")</f>
        <v>0</v>
      </c>
    </row>
    <row r="48" spans="1:6">
      <c r="F48" t="str">
        <f t="shared" si="0"/>
        <v/>
      </c>
    </row>
    <row r="49" spans="1:9">
      <c r="F49" t="str">
        <f t="shared" si="0"/>
        <v/>
      </c>
    </row>
    <row r="50" spans="1:9">
      <c r="A50" s="46" t="s">
        <v>654</v>
      </c>
      <c r="F50" t="str">
        <f t="shared" si="0"/>
        <v/>
      </c>
    </row>
    <row r="51" spans="1:9">
      <c r="A51" s="47" t="s">
        <v>655</v>
      </c>
      <c r="F51" t="str">
        <f t="shared" si="0"/>
        <v/>
      </c>
    </row>
    <row r="52" spans="1:9">
      <c r="A52" s="47" t="s">
        <v>503</v>
      </c>
      <c r="F52" t="str">
        <f t="shared" si="0"/>
        <v/>
      </c>
    </row>
    <row r="53" spans="1:9">
      <c r="F53" t="str">
        <f t="shared" si="0"/>
        <v/>
      </c>
    </row>
    <row r="54" spans="1:9">
      <c r="A54" s="47" t="s">
        <v>641</v>
      </c>
      <c r="F54" t="str">
        <f t="shared" si="0"/>
        <v/>
      </c>
    </row>
    <row r="55" spans="1:9">
      <c r="A55" s="47" t="s">
        <v>642</v>
      </c>
      <c r="F55" t="str">
        <f t="shared" si="0"/>
        <v/>
      </c>
    </row>
    <row r="56" spans="1:9">
      <c r="A56" s="47" t="s">
        <v>643</v>
      </c>
      <c r="F56" t="str">
        <f t="shared" si="0"/>
        <v/>
      </c>
    </row>
    <row r="57" spans="1:9" ht="26.25">
      <c r="A57" s="47" t="s">
        <v>644</v>
      </c>
      <c r="F57" t="str">
        <f t="shared" si="0"/>
        <v/>
      </c>
    </row>
    <row r="58" spans="1:9">
      <c r="A58" s="47" t="s">
        <v>645</v>
      </c>
      <c r="F58" t="str">
        <f t="shared" si="0"/>
        <v/>
      </c>
      <c r="I58" s="2"/>
    </row>
    <row r="59" spans="1:9">
      <c r="A59" s="47" t="s">
        <v>646</v>
      </c>
      <c r="F59" t="str">
        <f t="shared" si="0"/>
        <v/>
      </c>
    </row>
    <row r="60" spans="1:9">
      <c r="A60" s="47" t="s">
        <v>647</v>
      </c>
      <c r="F60" t="str">
        <f t="shared" si="0"/>
        <v/>
      </c>
    </row>
    <row r="61" spans="1:9" ht="39">
      <c r="A61" s="46" t="s">
        <v>933</v>
      </c>
      <c r="B61">
        <v>1</v>
      </c>
      <c r="C61" t="s">
        <v>111</v>
      </c>
      <c r="F61">
        <f t="shared" si="0"/>
        <v>0</v>
      </c>
    </row>
    <row r="62" spans="1:9">
      <c r="F62" t="str">
        <f t="shared" si="0"/>
        <v/>
      </c>
    </row>
    <row r="63" spans="1:9">
      <c r="F63" t="str">
        <f t="shared" si="0"/>
        <v/>
      </c>
    </row>
    <row r="64" spans="1:9">
      <c r="A64" s="46" t="s">
        <v>656</v>
      </c>
      <c r="F64" t="str">
        <f t="shared" si="0"/>
        <v/>
      </c>
    </row>
    <row r="65" spans="1:6">
      <c r="A65" s="47" t="s">
        <v>657</v>
      </c>
      <c r="F65" t="str">
        <f t="shared" si="0"/>
        <v/>
      </c>
    </row>
    <row r="66" spans="1:6">
      <c r="A66" s="47" t="s">
        <v>503</v>
      </c>
      <c r="F66" t="str">
        <f t="shared" si="0"/>
        <v/>
      </c>
    </row>
    <row r="67" spans="1:6">
      <c r="F67" t="str">
        <f t="shared" si="0"/>
        <v/>
      </c>
    </row>
    <row r="68" spans="1:6">
      <c r="A68" s="47" t="s">
        <v>641</v>
      </c>
      <c r="F68" t="str">
        <f t="shared" si="0"/>
        <v/>
      </c>
    </row>
    <row r="69" spans="1:6">
      <c r="A69" s="47" t="s">
        <v>642</v>
      </c>
      <c r="F69" t="str">
        <f t="shared" si="0"/>
        <v/>
      </c>
    </row>
    <row r="70" spans="1:6">
      <c r="A70" s="47" t="s">
        <v>643</v>
      </c>
      <c r="F70" t="str">
        <f t="shared" si="0"/>
        <v/>
      </c>
    </row>
    <row r="71" spans="1:6" ht="26.25">
      <c r="A71" s="47" t="s">
        <v>644</v>
      </c>
      <c r="F71" t="str">
        <f t="shared" si="0"/>
        <v/>
      </c>
    </row>
    <row r="72" spans="1:6">
      <c r="A72" s="47" t="s">
        <v>645</v>
      </c>
      <c r="F72" t="str">
        <f t="shared" ref="F72:F103" si="1">IF(B72&gt;0, B72*D72, "")</f>
        <v/>
      </c>
    </row>
    <row r="73" spans="1:6">
      <c r="A73" s="47" t="s">
        <v>646</v>
      </c>
      <c r="F73" t="str">
        <f t="shared" si="1"/>
        <v/>
      </c>
    </row>
    <row r="74" spans="1:6">
      <c r="A74" s="47" t="s">
        <v>647</v>
      </c>
      <c r="F74" t="str">
        <f t="shared" si="1"/>
        <v/>
      </c>
    </row>
    <row r="75" spans="1:6" ht="39">
      <c r="A75" s="46" t="s">
        <v>934</v>
      </c>
      <c r="B75">
        <v>1</v>
      </c>
      <c r="C75" t="s">
        <v>111</v>
      </c>
      <c r="F75">
        <f t="shared" si="1"/>
        <v>0</v>
      </c>
    </row>
    <row r="76" spans="1:6">
      <c r="F76" t="str">
        <f t="shared" si="1"/>
        <v/>
      </c>
    </row>
    <row r="77" spans="1:6">
      <c r="F77" t="str">
        <f t="shared" si="1"/>
        <v/>
      </c>
    </row>
    <row r="78" spans="1:6">
      <c r="A78" s="46" t="s">
        <v>658</v>
      </c>
      <c r="F78" t="str">
        <f t="shared" si="1"/>
        <v/>
      </c>
    </row>
    <row r="79" spans="1:6">
      <c r="A79" s="47" t="s">
        <v>659</v>
      </c>
      <c r="F79" t="str">
        <f t="shared" si="1"/>
        <v/>
      </c>
    </row>
    <row r="80" spans="1:6">
      <c r="A80" s="47" t="s">
        <v>503</v>
      </c>
      <c r="F80" t="str">
        <f t="shared" si="1"/>
        <v/>
      </c>
    </row>
    <row r="81" spans="1:6">
      <c r="F81" t="str">
        <f t="shared" si="1"/>
        <v/>
      </c>
    </row>
    <row r="82" spans="1:6">
      <c r="A82" s="47" t="s">
        <v>641</v>
      </c>
      <c r="F82" t="str">
        <f t="shared" si="1"/>
        <v/>
      </c>
    </row>
    <row r="83" spans="1:6">
      <c r="A83" s="47" t="s">
        <v>642</v>
      </c>
      <c r="F83" t="str">
        <f t="shared" si="1"/>
        <v/>
      </c>
    </row>
    <row r="84" spans="1:6">
      <c r="A84" s="47" t="s">
        <v>643</v>
      </c>
      <c r="F84" t="str">
        <f t="shared" si="1"/>
        <v/>
      </c>
    </row>
    <row r="85" spans="1:6" ht="26.25">
      <c r="A85" s="47" t="s">
        <v>644</v>
      </c>
      <c r="F85" t="str">
        <f t="shared" si="1"/>
        <v/>
      </c>
    </row>
    <row r="86" spans="1:6">
      <c r="A86" s="47" t="s">
        <v>645</v>
      </c>
      <c r="F86" t="str">
        <f t="shared" si="1"/>
        <v/>
      </c>
    </row>
    <row r="87" spans="1:6">
      <c r="A87" s="47" t="s">
        <v>646</v>
      </c>
      <c r="F87" t="str">
        <f t="shared" si="1"/>
        <v/>
      </c>
    </row>
    <row r="88" spans="1:6">
      <c r="A88" s="47" t="s">
        <v>647</v>
      </c>
      <c r="F88" t="str">
        <f t="shared" si="1"/>
        <v/>
      </c>
    </row>
    <row r="89" spans="1:6" ht="39">
      <c r="A89" s="46" t="s">
        <v>935</v>
      </c>
      <c r="B89">
        <v>1</v>
      </c>
      <c r="C89" t="s">
        <v>111</v>
      </c>
      <c r="F89">
        <f t="shared" si="1"/>
        <v>0</v>
      </c>
    </row>
    <row r="90" spans="1:6">
      <c r="F90" t="str">
        <f t="shared" si="1"/>
        <v/>
      </c>
    </row>
    <row r="91" spans="1:6">
      <c r="F91" t="str">
        <f t="shared" si="1"/>
        <v/>
      </c>
    </row>
    <row r="92" spans="1:6">
      <c r="A92" s="46" t="s">
        <v>660</v>
      </c>
      <c r="F92" t="str">
        <f t="shared" si="1"/>
        <v/>
      </c>
    </row>
    <row r="93" spans="1:6">
      <c r="A93" s="47" t="s">
        <v>661</v>
      </c>
      <c r="F93" t="str">
        <f t="shared" si="1"/>
        <v/>
      </c>
    </row>
    <row r="94" spans="1:6">
      <c r="A94" s="47" t="s">
        <v>503</v>
      </c>
      <c r="F94" t="str">
        <f t="shared" si="1"/>
        <v/>
      </c>
    </row>
    <row r="95" spans="1:6">
      <c r="F95" t="str">
        <f t="shared" si="1"/>
        <v/>
      </c>
    </row>
    <row r="96" spans="1:6">
      <c r="A96" s="47" t="s">
        <v>641</v>
      </c>
      <c r="F96" t="str">
        <f t="shared" si="1"/>
        <v/>
      </c>
    </row>
    <row r="97" spans="1:6">
      <c r="A97" s="47" t="s">
        <v>642</v>
      </c>
      <c r="F97" t="str">
        <f t="shared" si="1"/>
        <v/>
      </c>
    </row>
    <row r="98" spans="1:6">
      <c r="A98" s="47" t="s">
        <v>643</v>
      </c>
      <c r="F98" t="str">
        <f t="shared" si="1"/>
        <v/>
      </c>
    </row>
    <row r="99" spans="1:6" ht="26.25">
      <c r="A99" s="47" t="s">
        <v>644</v>
      </c>
      <c r="F99" t="str">
        <f t="shared" si="1"/>
        <v/>
      </c>
    </row>
    <row r="100" spans="1:6">
      <c r="A100" s="47" t="s">
        <v>645</v>
      </c>
      <c r="F100" t="str">
        <f t="shared" si="1"/>
        <v/>
      </c>
    </row>
    <row r="101" spans="1:6">
      <c r="A101" s="47" t="s">
        <v>662</v>
      </c>
      <c r="F101" t="str">
        <f t="shared" si="1"/>
        <v/>
      </c>
    </row>
    <row r="102" spans="1:6">
      <c r="A102" s="47" t="s">
        <v>647</v>
      </c>
      <c r="F102" t="str">
        <f t="shared" si="1"/>
        <v/>
      </c>
    </row>
    <row r="103" spans="1:6" ht="39">
      <c r="A103" s="46" t="s">
        <v>936</v>
      </c>
      <c r="B103">
        <v>1</v>
      </c>
      <c r="C103" t="s">
        <v>111</v>
      </c>
      <c r="F103">
        <f t="shared" si="1"/>
        <v>0</v>
      </c>
    </row>
    <row r="104" spans="1:6">
      <c r="F104" t="str">
        <f t="shared" ref="F104:F135" si="2">IF(B104&gt;0, B104*D104, "")</f>
        <v/>
      </c>
    </row>
    <row r="105" spans="1:6">
      <c r="F105" t="str">
        <f t="shared" si="2"/>
        <v/>
      </c>
    </row>
    <row r="106" spans="1:6">
      <c r="A106" s="46" t="s">
        <v>663</v>
      </c>
      <c r="F106" t="str">
        <f t="shared" si="2"/>
        <v/>
      </c>
    </row>
    <row r="107" spans="1:6">
      <c r="A107" s="47" t="s">
        <v>664</v>
      </c>
      <c r="F107" t="str">
        <f t="shared" si="2"/>
        <v/>
      </c>
    </row>
    <row r="108" spans="1:6">
      <c r="F108" t="str">
        <f t="shared" si="2"/>
        <v/>
      </c>
    </row>
    <row r="109" spans="1:6">
      <c r="A109" s="47" t="s">
        <v>503</v>
      </c>
      <c r="F109" t="str">
        <f t="shared" si="2"/>
        <v/>
      </c>
    </row>
    <row r="110" spans="1:6">
      <c r="A110" s="47" t="s">
        <v>641</v>
      </c>
      <c r="F110" t="str">
        <f t="shared" si="2"/>
        <v/>
      </c>
    </row>
    <row r="111" spans="1:6">
      <c r="A111" s="47" t="s">
        <v>642</v>
      </c>
      <c r="F111" t="str">
        <f t="shared" si="2"/>
        <v/>
      </c>
    </row>
    <row r="112" spans="1:6">
      <c r="A112" s="47" t="s">
        <v>665</v>
      </c>
      <c r="F112" t="str">
        <f t="shared" si="2"/>
        <v/>
      </c>
    </row>
    <row r="113" spans="1:6" ht="26.25">
      <c r="A113" s="47" t="s">
        <v>666</v>
      </c>
      <c r="F113" t="str">
        <f t="shared" si="2"/>
        <v/>
      </c>
    </row>
    <row r="114" spans="1:6">
      <c r="A114" s="47" t="s">
        <v>667</v>
      </c>
      <c r="F114" t="str">
        <f t="shared" si="2"/>
        <v/>
      </c>
    </row>
    <row r="115" spans="1:6">
      <c r="A115" s="47" t="s">
        <v>668</v>
      </c>
      <c r="F115" t="str">
        <f t="shared" si="2"/>
        <v/>
      </c>
    </row>
    <row r="116" spans="1:6" ht="51.75">
      <c r="A116" s="46" t="s">
        <v>937</v>
      </c>
      <c r="B116">
        <v>1</v>
      </c>
      <c r="C116" t="s">
        <v>111</v>
      </c>
      <c r="F116">
        <f t="shared" si="2"/>
        <v>0</v>
      </c>
    </row>
    <row r="117" spans="1:6">
      <c r="F117" t="str">
        <f t="shared" si="2"/>
        <v/>
      </c>
    </row>
    <row r="118" spans="1:6">
      <c r="F118" t="str">
        <f t="shared" si="2"/>
        <v/>
      </c>
    </row>
    <row r="119" spans="1:6">
      <c r="A119" s="46" t="s">
        <v>669</v>
      </c>
      <c r="F119" t="str">
        <f t="shared" si="2"/>
        <v/>
      </c>
    </row>
    <row r="120" spans="1:6">
      <c r="A120" s="47" t="s">
        <v>670</v>
      </c>
      <c r="F120" t="str">
        <f t="shared" si="2"/>
        <v/>
      </c>
    </row>
    <row r="121" spans="1:6">
      <c r="A121" s="47" t="s">
        <v>503</v>
      </c>
      <c r="F121" t="str">
        <f t="shared" si="2"/>
        <v/>
      </c>
    </row>
    <row r="122" spans="1:6">
      <c r="F122" t="str">
        <f t="shared" si="2"/>
        <v/>
      </c>
    </row>
    <row r="123" spans="1:6">
      <c r="A123" s="47" t="s">
        <v>641</v>
      </c>
      <c r="F123" t="str">
        <f t="shared" si="2"/>
        <v/>
      </c>
    </row>
    <row r="124" spans="1:6">
      <c r="A124" s="47" t="s">
        <v>642</v>
      </c>
      <c r="F124" t="str">
        <f t="shared" si="2"/>
        <v/>
      </c>
    </row>
    <row r="125" spans="1:6">
      <c r="A125" s="47" t="s">
        <v>671</v>
      </c>
      <c r="F125" t="str">
        <f t="shared" si="2"/>
        <v/>
      </c>
    </row>
    <row r="126" spans="1:6" ht="26.25">
      <c r="A126" s="47" t="s">
        <v>672</v>
      </c>
      <c r="F126" t="str">
        <f t="shared" si="2"/>
        <v/>
      </c>
    </row>
    <row r="127" spans="1:6">
      <c r="A127" s="47" t="s">
        <v>673</v>
      </c>
      <c r="F127" t="str">
        <f t="shared" si="2"/>
        <v/>
      </c>
    </row>
    <row r="128" spans="1:6" ht="26.25">
      <c r="A128" s="46" t="s">
        <v>940</v>
      </c>
      <c r="B128">
        <v>3</v>
      </c>
      <c r="C128" t="s">
        <v>111</v>
      </c>
      <c r="F128">
        <f t="shared" si="2"/>
        <v>0</v>
      </c>
    </row>
    <row r="129" spans="1:6">
      <c r="F129" t="str">
        <f t="shared" si="2"/>
        <v/>
      </c>
    </row>
    <row r="130" spans="1:6">
      <c r="F130" t="str">
        <f t="shared" si="2"/>
        <v/>
      </c>
    </row>
    <row r="131" spans="1:6">
      <c r="A131" s="46" t="s">
        <v>674</v>
      </c>
      <c r="F131" t="str">
        <f t="shared" si="2"/>
        <v/>
      </c>
    </row>
    <row r="132" spans="1:6">
      <c r="A132" s="47" t="s">
        <v>675</v>
      </c>
      <c r="F132" t="str">
        <f t="shared" si="2"/>
        <v/>
      </c>
    </row>
    <row r="133" spans="1:6">
      <c r="A133" s="47" t="s">
        <v>503</v>
      </c>
      <c r="F133" t="str">
        <f t="shared" si="2"/>
        <v/>
      </c>
    </row>
    <row r="134" spans="1:6">
      <c r="F134" t="str">
        <f t="shared" si="2"/>
        <v/>
      </c>
    </row>
    <row r="135" spans="1:6">
      <c r="A135" s="47" t="s">
        <v>641</v>
      </c>
      <c r="F135" t="str">
        <f t="shared" si="2"/>
        <v/>
      </c>
    </row>
    <row r="136" spans="1:6">
      <c r="A136" s="47" t="s">
        <v>642</v>
      </c>
      <c r="F136" t="str">
        <f t="shared" ref="F136:F167" si="3">IF(B136&gt;0, B136*D136, "")</f>
        <v/>
      </c>
    </row>
    <row r="137" spans="1:6">
      <c r="A137" s="47" t="s">
        <v>671</v>
      </c>
      <c r="F137" t="str">
        <f t="shared" si="3"/>
        <v/>
      </c>
    </row>
    <row r="138" spans="1:6">
      <c r="A138" s="47" t="s">
        <v>676</v>
      </c>
      <c r="F138" t="str">
        <f t="shared" si="3"/>
        <v/>
      </c>
    </row>
    <row r="139" spans="1:6">
      <c r="A139" s="47" t="s">
        <v>677</v>
      </c>
      <c r="F139" t="str">
        <f t="shared" si="3"/>
        <v/>
      </c>
    </row>
    <row r="140" spans="1:6">
      <c r="A140" s="47" t="s">
        <v>678</v>
      </c>
      <c r="F140" t="str">
        <f t="shared" si="3"/>
        <v/>
      </c>
    </row>
    <row r="141" spans="1:6">
      <c r="A141" s="46" t="s">
        <v>679</v>
      </c>
      <c r="B141">
        <v>1</v>
      </c>
      <c r="C141" t="s">
        <v>111</v>
      </c>
      <c r="F141">
        <f t="shared" si="3"/>
        <v>0</v>
      </c>
    </row>
    <row r="142" spans="1:6">
      <c r="F142" t="str">
        <f t="shared" si="3"/>
        <v/>
      </c>
    </row>
    <row r="143" spans="1:6">
      <c r="F143" t="str">
        <f t="shared" si="3"/>
        <v/>
      </c>
    </row>
    <row r="144" spans="1:6">
      <c r="A144" s="46" t="s">
        <v>680</v>
      </c>
      <c r="F144" t="str">
        <f t="shared" si="3"/>
        <v/>
      </c>
    </row>
    <row r="145" spans="1:6">
      <c r="A145" s="47" t="s">
        <v>681</v>
      </c>
      <c r="F145" t="str">
        <f t="shared" si="3"/>
        <v/>
      </c>
    </row>
    <row r="146" spans="1:6">
      <c r="A146" s="47" t="s">
        <v>503</v>
      </c>
      <c r="F146" t="str">
        <f t="shared" si="3"/>
        <v/>
      </c>
    </row>
    <row r="147" spans="1:6">
      <c r="F147" t="str">
        <f t="shared" si="3"/>
        <v/>
      </c>
    </row>
    <row r="148" spans="1:6">
      <c r="A148" s="47" t="s">
        <v>641</v>
      </c>
      <c r="F148" t="str">
        <f t="shared" si="3"/>
        <v/>
      </c>
    </row>
    <row r="149" spans="1:6">
      <c r="A149" s="47" t="s">
        <v>642</v>
      </c>
      <c r="F149" t="str">
        <f t="shared" si="3"/>
        <v/>
      </c>
    </row>
    <row r="150" spans="1:6">
      <c r="A150" s="47" t="s">
        <v>671</v>
      </c>
      <c r="F150" t="str">
        <f t="shared" si="3"/>
        <v/>
      </c>
    </row>
    <row r="151" spans="1:6" ht="26.25">
      <c r="A151" s="47" t="s">
        <v>682</v>
      </c>
      <c r="F151" t="str">
        <f t="shared" si="3"/>
        <v/>
      </c>
    </row>
    <row r="152" spans="1:6">
      <c r="A152" s="47" t="s">
        <v>683</v>
      </c>
      <c r="F152" t="str">
        <f t="shared" si="3"/>
        <v/>
      </c>
    </row>
    <row r="153" spans="1:6">
      <c r="A153" s="47" t="s">
        <v>684</v>
      </c>
      <c r="F153" t="str">
        <f t="shared" si="3"/>
        <v/>
      </c>
    </row>
    <row r="154" spans="1:6">
      <c r="A154" s="47" t="s">
        <v>685</v>
      </c>
      <c r="F154" t="str">
        <f t="shared" si="3"/>
        <v/>
      </c>
    </row>
    <row r="155" spans="1:6" ht="26.25">
      <c r="A155" s="46" t="s">
        <v>939</v>
      </c>
      <c r="B155">
        <v>3</v>
      </c>
      <c r="C155" t="s">
        <v>111</v>
      </c>
      <c r="F155">
        <f t="shared" si="3"/>
        <v>0</v>
      </c>
    </row>
    <row r="156" spans="1:6">
      <c r="F156" t="str">
        <f t="shared" si="3"/>
        <v/>
      </c>
    </row>
    <row r="157" spans="1:6">
      <c r="F157" t="str">
        <f t="shared" si="3"/>
        <v/>
      </c>
    </row>
    <row r="158" spans="1:6">
      <c r="A158" s="46" t="s">
        <v>686</v>
      </c>
      <c r="F158" t="str">
        <f t="shared" si="3"/>
        <v/>
      </c>
    </row>
    <row r="159" spans="1:6">
      <c r="A159" s="47" t="s">
        <v>687</v>
      </c>
      <c r="F159" t="str">
        <f t="shared" si="3"/>
        <v/>
      </c>
    </row>
    <row r="160" spans="1:6">
      <c r="A160" s="47" t="s">
        <v>503</v>
      </c>
      <c r="F160" t="str">
        <f t="shared" si="3"/>
        <v/>
      </c>
    </row>
    <row r="161" spans="1:6">
      <c r="F161" t="str">
        <f t="shared" si="3"/>
        <v/>
      </c>
    </row>
    <row r="162" spans="1:6">
      <c r="A162" s="47" t="s">
        <v>641</v>
      </c>
      <c r="F162" t="str">
        <f t="shared" si="3"/>
        <v/>
      </c>
    </row>
    <row r="163" spans="1:6">
      <c r="A163" s="47" t="s">
        <v>642</v>
      </c>
      <c r="F163" t="str">
        <f t="shared" si="3"/>
        <v/>
      </c>
    </row>
    <row r="164" spans="1:6">
      <c r="A164" s="47" t="s">
        <v>671</v>
      </c>
      <c r="F164" t="str">
        <f t="shared" si="3"/>
        <v/>
      </c>
    </row>
    <row r="165" spans="1:6">
      <c r="A165" s="47" t="s">
        <v>688</v>
      </c>
      <c r="F165" t="str">
        <f t="shared" si="3"/>
        <v/>
      </c>
    </row>
    <row r="166" spans="1:6">
      <c r="A166" s="47" t="s">
        <v>689</v>
      </c>
      <c r="F166" t="str">
        <f t="shared" si="3"/>
        <v/>
      </c>
    </row>
    <row r="167" spans="1:6">
      <c r="A167" s="46" t="s">
        <v>938</v>
      </c>
      <c r="B167">
        <v>3</v>
      </c>
      <c r="C167" t="s">
        <v>111</v>
      </c>
      <c r="F167">
        <f t="shared" si="3"/>
        <v>0</v>
      </c>
    </row>
    <row r="168" spans="1:6">
      <c r="F168" t="str">
        <f t="shared" ref="F168:F199" si="4">IF(B168&gt;0, B168*D168, "")</f>
        <v/>
      </c>
    </row>
    <row r="169" spans="1:6">
      <c r="F169" t="str">
        <f t="shared" si="4"/>
        <v/>
      </c>
    </row>
    <row r="170" spans="1:6">
      <c r="A170" s="46" t="s">
        <v>690</v>
      </c>
      <c r="F170" t="str">
        <f t="shared" si="4"/>
        <v/>
      </c>
    </row>
    <row r="171" spans="1:6">
      <c r="A171" s="47" t="s">
        <v>691</v>
      </c>
      <c r="F171" t="str">
        <f t="shared" si="4"/>
        <v/>
      </c>
    </row>
    <row r="172" spans="1:6">
      <c r="A172" s="47" t="s">
        <v>503</v>
      </c>
      <c r="F172" t="str">
        <f t="shared" si="4"/>
        <v/>
      </c>
    </row>
    <row r="173" spans="1:6">
      <c r="F173" t="str">
        <f t="shared" si="4"/>
        <v/>
      </c>
    </row>
    <row r="174" spans="1:6">
      <c r="A174" s="47" t="s">
        <v>641</v>
      </c>
      <c r="F174" t="str">
        <f t="shared" si="4"/>
        <v/>
      </c>
    </row>
    <row r="175" spans="1:6">
      <c r="A175" s="47" t="s">
        <v>642</v>
      </c>
      <c r="F175" t="str">
        <f t="shared" si="4"/>
        <v/>
      </c>
    </row>
    <row r="176" spans="1:6">
      <c r="A176" s="47" t="s">
        <v>671</v>
      </c>
      <c r="F176" t="str">
        <f t="shared" si="4"/>
        <v/>
      </c>
    </row>
    <row r="177" spans="1:6">
      <c r="A177" s="47" t="s">
        <v>688</v>
      </c>
      <c r="F177" t="str">
        <f t="shared" si="4"/>
        <v/>
      </c>
    </row>
    <row r="178" spans="1:6">
      <c r="A178" s="47" t="s">
        <v>692</v>
      </c>
      <c r="F178" t="str">
        <f t="shared" si="4"/>
        <v/>
      </c>
    </row>
    <row r="179" spans="1:6">
      <c r="A179" s="47" t="s">
        <v>693</v>
      </c>
      <c r="F179" t="str">
        <f t="shared" si="4"/>
        <v/>
      </c>
    </row>
    <row r="180" spans="1:6" ht="26.25">
      <c r="A180" s="46" t="s">
        <v>941</v>
      </c>
      <c r="B180">
        <v>3</v>
      </c>
      <c r="C180" t="s">
        <v>111</v>
      </c>
      <c r="F180">
        <f t="shared" si="4"/>
        <v>0</v>
      </c>
    </row>
    <row r="181" spans="1:6">
      <c r="F181" t="str">
        <f t="shared" si="4"/>
        <v/>
      </c>
    </row>
    <row r="182" spans="1:6">
      <c r="F182" t="str">
        <f t="shared" si="4"/>
        <v/>
      </c>
    </row>
    <row r="183" spans="1:6">
      <c r="A183" s="46" t="s">
        <v>694</v>
      </c>
      <c r="F183" t="str">
        <f t="shared" si="4"/>
        <v/>
      </c>
    </row>
    <row r="184" spans="1:6">
      <c r="A184" s="47" t="s">
        <v>695</v>
      </c>
      <c r="F184" t="str">
        <f t="shared" si="4"/>
        <v/>
      </c>
    </row>
    <row r="185" spans="1:6">
      <c r="A185" s="47" t="s">
        <v>503</v>
      </c>
      <c r="F185" t="str">
        <f t="shared" si="4"/>
        <v/>
      </c>
    </row>
    <row r="186" spans="1:6">
      <c r="F186" t="str">
        <f t="shared" si="4"/>
        <v/>
      </c>
    </row>
    <row r="187" spans="1:6">
      <c r="A187" s="47" t="s">
        <v>641</v>
      </c>
      <c r="F187" t="str">
        <f t="shared" si="4"/>
        <v/>
      </c>
    </row>
    <row r="188" spans="1:6">
      <c r="A188" s="47" t="s">
        <v>642</v>
      </c>
      <c r="F188" t="str">
        <f t="shared" si="4"/>
        <v/>
      </c>
    </row>
    <row r="189" spans="1:6">
      <c r="A189" s="47" t="s">
        <v>671</v>
      </c>
      <c r="F189" t="str">
        <f t="shared" si="4"/>
        <v/>
      </c>
    </row>
    <row r="190" spans="1:6">
      <c r="A190" s="47" t="s">
        <v>696</v>
      </c>
      <c r="F190" t="str">
        <f t="shared" si="4"/>
        <v/>
      </c>
    </row>
    <row r="191" spans="1:6">
      <c r="A191" s="47" t="s">
        <v>697</v>
      </c>
      <c r="F191" t="str">
        <f t="shared" si="4"/>
        <v/>
      </c>
    </row>
    <row r="192" spans="1:6" ht="26.25">
      <c r="A192" s="46" t="s">
        <v>942</v>
      </c>
      <c r="B192">
        <v>3</v>
      </c>
      <c r="C192" t="s">
        <v>111</v>
      </c>
      <c r="F192">
        <f t="shared" si="4"/>
        <v>0</v>
      </c>
    </row>
    <row r="193" spans="1:6">
      <c r="A193" s="42"/>
      <c r="F193" t="str">
        <f t="shared" si="4"/>
        <v/>
      </c>
    </row>
    <row r="194" spans="1:6">
      <c r="F194" t="str">
        <f t="shared" si="4"/>
        <v/>
      </c>
    </row>
    <row r="195" spans="1:6">
      <c r="A195" s="46" t="s">
        <v>698</v>
      </c>
      <c r="F195" t="str">
        <f t="shared" si="4"/>
        <v/>
      </c>
    </row>
    <row r="196" spans="1:6">
      <c r="A196" s="47" t="s">
        <v>699</v>
      </c>
      <c r="F196" t="str">
        <f t="shared" si="4"/>
        <v/>
      </c>
    </row>
    <row r="197" spans="1:6">
      <c r="A197" s="47" t="s">
        <v>503</v>
      </c>
      <c r="F197" t="str">
        <f t="shared" si="4"/>
        <v/>
      </c>
    </row>
    <row r="198" spans="1:6">
      <c r="F198" t="str">
        <f t="shared" si="4"/>
        <v/>
      </c>
    </row>
    <row r="199" spans="1:6">
      <c r="A199" s="47" t="s">
        <v>641</v>
      </c>
      <c r="F199" t="str">
        <f t="shared" si="4"/>
        <v/>
      </c>
    </row>
    <row r="200" spans="1:6">
      <c r="A200" s="47" t="s">
        <v>642</v>
      </c>
      <c r="F200" t="str">
        <f t="shared" ref="F200:F231" si="5">IF(B200&gt;0, B200*D200, "")</f>
        <v/>
      </c>
    </row>
    <row r="201" spans="1:6">
      <c r="A201" s="47" t="s">
        <v>671</v>
      </c>
      <c r="F201" t="str">
        <f t="shared" si="5"/>
        <v/>
      </c>
    </row>
    <row r="202" spans="1:6">
      <c r="A202" s="47" t="s">
        <v>700</v>
      </c>
      <c r="F202" t="str">
        <f t="shared" si="5"/>
        <v/>
      </c>
    </row>
    <row r="203" spans="1:6">
      <c r="A203" s="47" t="s">
        <v>701</v>
      </c>
      <c r="F203" t="str">
        <f t="shared" si="5"/>
        <v/>
      </c>
    </row>
    <row r="204" spans="1:6">
      <c r="A204" s="47" t="s">
        <v>702</v>
      </c>
      <c r="F204" t="str">
        <f t="shared" si="5"/>
        <v/>
      </c>
    </row>
    <row r="205" spans="1:6" ht="39">
      <c r="A205" s="46" t="s">
        <v>943</v>
      </c>
      <c r="B205">
        <v>3</v>
      </c>
      <c r="C205" t="s">
        <v>111</v>
      </c>
      <c r="F205">
        <f t="shared" si="5"/>
        <v>0</v>
      </c>
    </row>
    <row r="206" spans="1:6">
      <c r="F206" t="str">
        <f t="shared" si="5"/>
        <v/>
      </c>
    </row>
    <row r="207" spans="1:6">
      <c r="A207" s="42"/>
      <c r="F207" t="str">
        <f t="shared" si="5"/>
        <v/>
      </c>
    </row>
    <row r="208" spans="1:6">
      <c r="A208" s="46" t="s">
        <v>703</v>
      </c>
      <c r="F208" t="str">
        <f t="shared" si="5"/>
        <v/>
      </c>
    </row>
    <row r="209" spans="1:6">
      <c r="A209" s="47" t="s">
        <v>704</v>
      </c>
      <c r="F209" t="str">
        <f t="shared" si="5"/>
        <v/>
      </c>
    </row>
    <row r="210" spans="1:6">
      <c r="A210" s="47" t="s">
        <v>503</v>
      </c>
      <c r="F210" t="str">
        <f t="shared" si="5"/>
        <v/>
      </c>
    </row>
    <row r="211" spans="1:6">
      <c r="F211" t="str">
        <f t="shared" si="5"/>
        <v/>
      </c>
    </row>
    <row r="212" spans="1:6">
      <c r="A212" s="47" t="s">
        <v>641</v>
      </c>
      <c r="F212" t="str">
        <f t="shared" si="5"/>
        <v/>
      </c>
    </row>
    <row r="213" spans="1:6">
      <c r="A213" s="47" t="s">
        <v>642</v>
      </c>
      <c r="F213" t="str">
        <f t="shared" si="5"/>
        <v/>
      </c>
    </row>
    <row r="214" spans="1:6">
      <c r="A214" s="47" t="s">
        <v>671</v>
      </c>
      <c r="F214" t="str">
        <f t="shared" si="5"/>
        <v/>
      </c>
    </row>
    <row r="215" spans="1:6">
      <c r="A215" s="47" t="s">
        <v>700</v>
      </c>
      <c r="F215" t="str">
        <f t="shared" si="5"/>
        <v/>
      </c>
    </row>
    <row r="216" spans="1:6">
      <c r="A216" s="47" t="s">
        <v>705</v>
      </c>
      <c r="F216" t="str">
        <f t="shared" si="5"/>
        <v/>
      </c>
    </row>
    <row r="217" spans="1:6">
      <c r="A217" s="47" t="s">
        <v>706</v>
      </c>
      <c r="F217" t="str">
        <f t="shared" si="5"/>
        <v/>
      </c>
    </row>
    <row r="218" spans="1:6" ht="39">
      <c r="A218" s="46" t="s">
        <v>944</v>
      </c>
      <c r="B218">
        <v>1</v>
      </c>
      <c r="C218" t="s">
        <v>111</v>
      </c>
      <c r="F218">
        <f t="shared" si="5"/>
        <v>0</v>
      </c>
    </row>
    <row r="219" spans="1:6">
      <c r="A219" s="42"/>
      <c r="F219" t="str">
        <f t="shared" si="5"/>
        <v/>
      </c>
    </row>
    <row r="220" spans="1:6">
      <c r="F220" t="str">
        <f t="shared" si="5"/>
        <v/>
      </c>
    </row>
    <row r="221" spans="1:6">
      <c r="A221" s="46" t="s">
        <v>769</v>
      </c>
      <c r="F221" t="str">
        <f t="shared" si="5"/>
        <v/>
      </c>
    </row>
    <row r="222" spans="1:6">
      <c r="A222" s="47" t="s">
        <v>770</v>
      </c>
      <c r="F222" t="str">
        <f t="shared" si="5"/>
        <v/>
      </c>
    </row>
    <row r="223" spans="1:6">
      <c r="A223" s="47" t="s">
        <v>503</v>
      </c>
      <c r="F223" t="str">
        <f t="shared" si="5"/>
        <v/>
      </c>
    </row>
    <row r="224" spans="1:6">
      <c r="F224" t="str">
        <f t="shared" si="5"/>
        <v/>
      </c>
    </row>
    <row r="225" spans="1:6">
      <c r="A225" s="47" t="s">
        <v>641</v>
      </c>
      <c r="F225" t="str">
        <f t="shared" si="5"/>
        <v/>
      </c>
    </row>
    <row r="226" spans="1:6">
      <c r="A226" s="47" t="s">
        <v>642</v>
      </c>
      <c r="F226" t="str">
        <f t="shared" si="5"/>
        <v/>
      </c>
    </row>
    <row r="227" spans="1:6">
      <c r="A227" s="47" t="s">
        <v>768</v>
      </c>
      <c r="F227" t="str">
        <f t="shared" si="5"/>
        <v/>
      </c>
    </row>
    <row r="228" spans="1:6" ht="26.25">
      <c r="A228" s="46" t="s">
        <v>945</v>
      </c>
      <c r="B228">
        <v>1</v>
      </c>
      <c r="C228" t="s">
        <v>111</v>
      </c>
      <c r="F228">
        <f t="shared" si="5"/>
        <v>0</v>
      </c>
    </row>
    <row r="229" spans="1:6">
      <c r="A229" s="46"/>
      <c r="F229" t="str">
        <f t="shared" si="5"/>
        <v/>
      </c>
    </row>
    <row r="230" spans="1:6">
      <c r="A230" s="47"/>
      <c r="F230" t="str">
        <f t="shared" si="5"/>
        <v/>
      </c>
    </row>
    <row r="231" spans="1:6">
      <c r="A231" s="46" t="s">
        <v>774</v>
      </c>
      <c r="F231" t="str">
        <f t="shared" si="5"/>
        <v/>
      </c>
    </row>
    <row r="232" spans="1:6">
      <c r="A232" s="47" t="s">
        <v>775</v>
      </c>
      <c r="F232" t="str">
        <f t="shared" ref="F232:F240" si="6">IF(B232&gt;0, B232*D232, "")</f>
        <v/>
      </c>
    </row>
    <row r="233" spans="1:6">
      <c r="F233" t="str">
        <f t="shared" si="6"/>
        <v/>
      </c>
    </row>
    <row r="234" spans="1:6">
      <c r="A234" s="47" t="s">
        <v>503</v>
      </c>
      <c r="F234" t="str">
        <f t="shared" si="6"/>
        <v/>
      </c>
    </row>
    <row r="235" spans="1:6">
      <c r="A235" s="47" t="s">
        <v>641</v>
      </c>
      <c r="F235" t="str">
        <f t="shared" si="6"/>
        <v/>
      </c>
    </row>
    <row r="236" spans="1:6">
      <c r="A236" s="47" t="s">
        <v>642</v>
      </c>
      <c r="F236" t="str">
        <f t="shared" si="6"/>
        <v/>
      </c>
    </row>
    <row r="237" spans="1:6">
      <c r="A237" s="47" t="s">
        <v>771</v>
      </c>
      <c r="F237" t="str">
        <f t="shared" si="6"/>
        <v/>
      </c>
    </row>
    <row r="238" spans="1:6">
      <c r="A238" s="47" t="s">
        <v>776</v>
      </c>
      <c r="F238" t="str">
        <f t="shared" si="6"/>
        <v/>
      </c>
    </row>
    <row r="239" spans="1:6">
      <c r="A239" s="47" t="s">
        <v>777</v>
      </c>
      <c r="F239" t="str">
        <f t="shared" si="6"/>
        <v/>
      </c>
    </row>
    <row r="240" spans="1:6">
      <c r="A240" s="46" t="s">
        <v>946</v>
      </c>
      <c r="B240">
        <v>2</v>
      </c>
      <c r="C240" t="s">
        <v>111</v>
      </c>
      <c r="F240">
        <f t="shared" si="6"/>
        <v>0</v>
      </c>
    </row>
    <row r="243" spans="1:6">
      <c r="A243" s="46" t="s">
        <v>778</v>
      </c>
      <c r="F243" t="str">
        <f t="shared" ref="F243:F252" si="7">IF(B243&gt;0, B243*D243, "")</f>
        <v/>
      </c>
    </row>
    <row r="244" spans="1:6">
      <c r="A244" s="47" t="s">
        <v>779</v>
      </c>
      <c r="F244" t="str">
        <f t="shared" si="7"/>
        <v/>
      </c>
    </row>
    <row r="245" spans="1:6">
      <c r="F245" t="str">
        <f t="shared" si="7"/>
        <v/>
      </c>
    </row>
    <row r="246" spans="1:6">
      <c r="A246" s="47" t="s">
        <v>503</v>
      </c>
      <c r="F246" t="str">
        <f t="shared" si="7"/>
        <v/>
      </c>
    </row>
    <row r="247" spans="1:6">
      <c r="A247" s="47" t="s">
        <v>641</v>
      </c>
      <c r="F247" t="str">
        <f t="shared" si="7"/>
        <v/>
      </c>
    </row>
    <row r="248" spans="1:6">
      <c r="A248" s="47" t="s">
        <v>642</v>
      </c>
      <c r="F248" t="str">
        <f t="shared" si="7"/>
        <v/>
      </c>
    </row>
    <row r="249" spans="1:6">
      <c r="A249" s="47" t="s">
        <v>771</v>
      </c>
      <c r="F249" t="str">
        <f t="shared" si="7"/>
        <v/>
      </c>
    </row>
    <row r="250" spans="1:6">
      <c r="A250" s="47" t="s">
        <v>776</v>
      </c>
      <c r="F250" t="str">
        <f t="shared" si="7"/>
        <v/>
      </c>
    </row>
    <row r="251" spans="1:6">
      <c r="A251" s="47" t="s">
        <v>781</v>
      </c>
      <c r="F251" t="str">
        <f t="shared" si="7"/>
        <v/>
      </c>
    </row>
    <row r="252" spans="1:6">
      <c r="A252" s="46" t="s">
        <v>946</v>
      </c>
      <c r="B252">
        <v>2</v>
      </c>
      <c r="C252" t="s">
        <v>111</v>
      </c>
      <c r="F252">
        <f t="shared" si="7"/>
        <v>0</v>
      </c>
    </row>
    <row r="253" spans="1:6">
      <c r="A253" s="47"/>
      <c r="F253" t="str">
        <f t="shared" ref="F253:F314" si="8">IF(B253&gt;0, B253*D253, "")</f>
        <v/>
      </c>
    </row>
    <row r="254" spans="1:6">
      <c r="A254" s="47"/>
    </row>
    <row r="255" spans="1:6">
      <c r="A255" s="46" t="s">
        <v>782</v>
      </c>
      <c r="F255" t="str">
        <f t="shared" ref="F255:F264" si="9">IF(B255&gt;0, B255*D255, "")</f>
        <v/>
      </c>
    </row>
    <row r="256" spans="1:6">
      <c r="A256" s="47" t="s">
        <v>783</v>
      </c>
      <c r="F256" t="str">
        <f t="shared" si="9"/>
        <v/>
      </c>
    </row>
    <row r="257" spans="1:6">
      <c r="F257" t="str">
        <f t="shared" si="9"/>
        <v/>
      </c>
    </row>
    <row r="258" spans="1:6">
      <c r="A258" s="47" t="s">
        <v>503</v>
      </c>
      <c r="F258" t="str">
        <f t="shared" si="9"/>
        <v/>
      </c>
    </row>
    <row r="259" spans="1:6">
      <c r="A259" s="47" t="s">
        <v>641</v>
      </c>
      <c r="F259" t="str">
        <f t="shared" si="9"/>
        <v/>
      </c>
    </row>
    <row r="260" spans="1:6">
      <c r="A260" s="47" t="s">
        <v>642</v>
      </c>
      <c r="F260" t="str">
        <f t="shared" si="9"/>
        <v/>
      </c>
    </row>
    <row r="261" spans="1:6">
      <c r="A261" s="47" t="s">
        <v>771</v>
      </c>
      <c r="F261" t="str">
        <f t="shared" si="9"/>
        <v/>
      </c>
    </row>
    <row r="262" spans="1:6">
      <c r="A262" s="47" t="s">
        <v>776</v>
      </c>
      <c r="F262" t="str">
        <f t="shared" si="9"/>
        <v/>
      </c>
    </row>
    <row r="263" spans="1:6">
      <c r="A263" s="47" t="s">
        <v>808</v>
      </c>
      <c r="F263" t="str">
        <f t="shared" si="9"/>
        <v/>
      </c>
    </row>
    <row r="264" spans="1:6">
      <c r="A264" s="46" t="s">
        <v>947</v>
      </c>
      <c r="B264">
        <v>2</v>
      </c>
      <c r="C264" t="s">
        <v>111</v>
      </c>
      <c r="F264">
        <f t="shared" si="9"/>
        <v>0</v>
      </c>
    </row>
    <row r="265" spans="1:6">
      <c r="A265" s="47"/>
    </row>
    <row r="266" spans="1:6">
      <c r="A266" s="46"/>
      <c r="F266" t="str">
        <f t="shared" si="8"/>
        <v/>
      </c>
    </row>
    <row r="267" spans="1:6">
      <c r="A267" s="46" t="s">
        <v>805</v>
      </c>
      <c r="F267" t="str">
        <f t="shared" si="8"/>
        <v/>
      </c>
    </row>
    <row r="268" spans="1:6">
      <c r="A268" s="47" t="s">
        <v>806</v>
      </c>
      <c r="F268" t="str">
        <f t="shared" si="8"/>
        <v/>
      </c>
    </row>
    <row r="269" spans="1:6">
      <c r="F269" t="str">
        <f t="shared" si="8"/>
        <v/>
      </c>
    </row>
    <row r="270" spans="1:6">
      <c r="A270" s="47" t="s">
        <v>503</v>
      </c>
      <c r="F270" t="str">
        <f t="shared" si="8"/>
        <v/>
      </c>
    </row>
    <row r="271" spans="1:6">
      <c r="A271" s="47" t="s">
        <v>641</v>
      </c>
      <c r="F271" t="str">
        <f t="shared" si="8"/>
        <v/>
      </c>
    </row>
    <row r="272" spans="1:6">
      <c r="A272" s="47" t="s">
        <v>642</v>
      </c>
      <c r="F272" t="str">
        <f t="shared" si="8"/>
        <v/>
      </c>
    </row>
    <row r="273" spans="1:6">
      <c r="A273" s="47" t="s">
        <v>771</v>
      </c>
      <c r="F273" t="str">
        <f t="shared" si="8"/>
        <v/>
      </c>
    </row>
    <row r="274" spans="1:6" ht="26.25">
      <c r="A274" s="47" t="s">
        <v>772</v>
      </c>
      <c r="F274" t="str">
        <f t="shared" si="8"/>
        <v/>
      </c>
    </row>
    <row r="275" spans="1:6">
      <c r="A275" s="47" t="s">
        <v>757</v>
      </c>
      <c r="F275" t="str">
        <f t="shared" si="8"/>
        <v/>
      </c>
    </row>
    <row r="276" spans="1:6">
      <c r="A276" s="47" t="s">
        <v>807</v>
      </c>
      <c r="F276" t="str">
        <f t="shared" si="8"/>
        <v/>
      </c>
    </row>
    <row r="277" spans="1:6" ht="39">
      <c r="A277" s="46" t="s">
        <v>948</v>
      </c>
      <c r="B277">
        <v>1</v>
      </c>
      <c r="C277" t="s">
        <v>111</v>
      </c>
      <c r="F277">
        <f t="shared" si="8"/>
        <v>0</v>
      </c>
    </row>
    <row r="278" spans="1:6">
      <c r="A278" s="46"/>
      <c r="F278" t="str">
        <f t="shared" si="8"/>
        <v/>
      </c>
    </row>
    <row r="279" spans="1:6">
      <c r="A279" s="46"/>
      <c r="F279" t="str">
        <f t="shared" si="8"/>
        <v/>
      </c>
    </row>
    <row r="280" spans="1:6">
      <c r="A280" s="40" t="s">
        <v>809</v>
      </c>
      <c r="F280" t="str">
        <f t="shared" si="8"/>
        <v/>
      </c>
    </row>
    <row r="281" spans="1:6">
      <c r="A281" s="41" t="s">
        <v>810</v>
      </c>
      <c r="F281" t="str">
        <f t="shared" si="8"/>
        <v/>
      </c>
    </row>
    <row r="282" spans="1:6">
      <c r="A282" s="41" t="s">
        <v>503</v>
      </c>
      <c r="F282" t="str">
        <f t="shared" si="8"/>
        <v/>
      </c>
    </row>
    <row r="283" spans="1:6">
      <c r="A283"/>
      <c r="F283" t="str">
        <f t="shared" si="8"/>
        <v/>
      </c>
    </row>
    <row r="284" spans="1:6">
      <c r="A284" s="41" t="s">
        <v>641</v>
      </c>
      <c r="F284" t="str">
        <f t="shared" si="8"/>
        <v/>
      </c>
    </row>
    <row r="285" spans="1:6">
      <c r="A285" s="41" t="s">
        <v>642</v>
      </c>
      <c r="F285" t="str">
        <f t="shared" si="8"/>
        <v/>
      </c>
    </row>
    <row r="286" spans="1:6">
      <c r="A286" s="41" t="s">
        <v>671</v>
      </c>
      <c r="F286" t="str">
        <f t="shared" si="8"/>
        <v/>
      </c>
    </row>
    <row r="287" spans="1:6">
      <c r="A287" s="41" t="s">
        <v>811</v>
      </c>
      <c r="F287" t="str">
        <f t="shared" si="8"/>
        <v/>
      </c>
    </row>
    <row r="288" spans="1:6">
      <c r="A288" s="41" t="s">
        <v>812</v>
      </c>
      <c r="F288" t="str">
        <f t="shared" si="8"/>
        <v/>
      </c>
    </row>
    <row r="289" spans="1:6" ht="26.25">
      <c r="A289" s="46" t="s">
        <v>949</v>
      </c>
      <c r="B289">
        <v>3</v>
      </c>
      <c r="C289" t="s">
        <v>111</v>
      </c>
      <c r="F289">
        <f t="shared" si="8"/>
        <v>0</v>
      </c>
    </row>
    <row r="290" spans="1:6">
      <c r="A290" s="46"/>
      <c r="F290" t="str">
        <f t="shared" si="8"/>
        <v/>
      </c>
    </row>
    <row r="291" spans="1:6">
      <c r="A291" s="46"/>
      <c r="F291" t="str">
        <f t="shared" si="8"/>
        <v/>
      </c>
    </row>
    <row r="292" spans="1:6">
      <c r="A292" s="40" t="s">
        <v>814</v>
      </c>
      <c r="F292" t="str">
        <f t="shared" si="8"/>
        <v/>
      </c>
    </row>
    <row r="293" spans="1:6">
      <c r="A293" s="41" t="s">
        <v>815</v>
      </c>
      <c r="F293" t="str">
        <f t="shared" si="8"/>
        <v/>
      </c>
    </row>
    <row r="294" spans="1:6">
      <c r="A294" s="41" t="s">
        <v>503</v>
      </c>
      <c r="F294" t="str">
        <f t="shared" si="8"/>
        <v/>
      </c>
    </row>
    <row r="295" spans="1:6">
      <c r="A295"/>
      <c r="F295" t="str">
        <f t="shared" si="8"/>
        <v/>
      </c>
    </row>
    <row r="296" spans="1:6">
      <c r="A296" s="41" t="s">
        <v>641</v>
      </c>
      <c r="F296" t="str">
        <f t="shared" si="8"/>
        <v/>
      </c>
    </row>
    <row r="297" spans="1:6">
      <c r="A297" s="41" t="s">
        <v>642</v>
      </c>
      <c r="F297" t="str">
        <f t="shared" si="8"/>
        <v/>
      </c>
    </row>
    <row r="298" spans="1:6">
      <c r="A298" s="41" t="s">
        <v>671</v>
      </c>
      <c r="F298" t="str">
        <f t="shared" si="8"/>
        <v/>
      </c>
    </row>
    <row r="299" spans="1:6">
      <c r="A299" s="41" t="s">
        <v>811</v>
      </c>
      <c r="F299" t="str">
        <f t="shared" si="8"/>
        <v/>
      </c>
    </row>
    <row r="300" spans="1:6">
      <c r="A300" s="41" t="s">
        <v>813</v>
      </c>
      <c r="F300" t="str">
        <f t="shared" si="8"/>
        <v/>
      </c>
    </row>
    <row r="301" spans="1:6">
      <c r="A301" s="40" t="s">
        <v>816</v>
      </c>
      <c r="B301">
        <v>1</v>
      </c>
      <c r="C301" t="s">
        <v>111</v>
      </c>
      <c r="F301">
        <f t="shared" si="8"/>
        <v>0</v>
      </c>
    </row>
    <row r="302" spans="1:6">
      <c r="A302" s="40"/>
      <c r="F302" t="str">
        <f t="shared" si="8"/>
        <v/>
      </c>
    </row>
    <row r="303" spans="1:6">
      <c r="A303" s="46"/>
      <c r="F303" t="str">
        <f t="shared" si="8"/>
        <v/>
      </c>
    </row>
    <row r="304" spans="1:6">
      <c r="A304" s="40" t="s">
        <v>817</v>
      </c>
      <c r="F304" t="str">
        <f t="shared" si="8"/>
        <v/>
      </c>
    </row>
    <row r="305" spans="1:6">
      <c r="A305" s="41" t="s">
        <v>818</v>
      </c>
      <c r="F305" t="str">
        <f t="shared" si="8"/>
        <v/>
      </c>
    </row>
    <row r="306" spans="1:6">
      <c r="A306"/>
      <c r="F306" t="str">
        <f t="shared" si="8"/>
        <v/>
      </c>
    </row>
    <row r="307" spans="1:6">
      <c r="A307" s="41" t="s">
        <v>503</v>
      </c>
      <c r="F307" t="str">
        <f t="shared" si="8"/>
        <v/>
      </c>
    </row>
    <row r="308" spans="1:6">
      <c r="A308" s="41" t="s">
        <v>641</v>
      </c>
      <c r="F308" t="str">
        <f t="shared" si="8"/>
        <v/>
      </c>
    </row>
    <row r="309" spans="1:6">
      <c r="A309" s="41" t="s">
        <v>642</v>
      </c>
      <c r="F309" t="str">
        <f t="shared" si="8"/>
        <v/>
      </c>
    </row>
    <row r="310" spans="1:6">
      <c r="A310" s="41" t="s">
        <v>771</v>
      </c>
      <c r="F310" t="str">
        <f t="shared" si="8"/>
        <v/>
      </c>
    </row>
    <row r="311" spans="1:6">
      <c r="A311" s="41" t="s">
        <v>819</v>
      </c>
      <c r="F311" t="str">
        <f t="shared" si="8"/>
        <v/>
      </c>
    </row>
    <row r="312" spans="1:6">
      <c r="A312" s="41" t="s">
        <v>803</v>
      </c>
      <c r="F312" t="str">
        <f t="shared" si="8"/>
        <v/>
      </c>
    </row>
    <row r="313" spans="1:6">
      <c r="A313" s="41" t="s">
        <v>820</v>
      </c>
      <c r="F313" t="str">
        <f t="shared" si="8"/>
        <v/>
      </c>
    </row>
    <row r="314" spans="1:6" ht="26.25">
      <c r="A314" s="46" t="s">
        <v>950</v>
      </c>
      <c r="B314">
        <v>20</v>
      </c>
      <c r="C314" t="s">
        <v>111</v>
      </c>
      <c r="F314">
        <f t="shared" si="8"/>
        <v>0</v>
      </c>
    </row>
    <row r="315" spans="1:6">
      <c r="A315" s="46"/>
    </row>
    <row r="318" spans="1:6">
      <c r="F318">
        <f>SUM(F7:F317)</f>
        <v>0</v>
      </c>
    </row>
    <row r="327" spans="1:1">
      <c r="A327" s="42"/>
    </row>
    <row r="329" spans="1:1">
      <c r="A329" s="42"/>
    </row>
    <row r="338" spans="1:1">
      <c r="A338" s="42"/>
    </row>
    <row r="341" spans="1:1">
      <c r="A341" s="42"/>
    </row>
    <row r="350" spans="1:1">
      <c r="A350" s="42"/>
    </row>
    <row r="353" spans="1:1">
      <c r="A353" s="46"/>
    </row>
    <row r="354" spans="1:1">
      <c r="A354" s="47"/>
    </row>
    <row r="355" spans="1:1">
      <c r="A355" s="47"/>
    </row>
    <row r="357" spans="1:1">
      <c r="A357" s="47"/>
    </row>
    <row r="358" spans="1:1">
      <c r="A358" s="47"/>
    </row>
    <row r="359" spans="1:1">
      <c r="A359" s="47"/>
    </row>
    <row r="360" spans="1:1">
      <c r="A360" s="47"/>
    </row>
    <row r="361" spans="1:1">
      <c r="A361" s="47"/>
    </row>
    <row r="362" spans="1:1">
      <c r="A362" s="47"/>
    </row>
    <row r="363" spans="1:1">
      <c r="A363" s="46"/>
    </row>
    <row r="366" spans="1:1">
      <c r="A366" s="46"/>
    </row>
    <row r="367" spans="1:1">
      <c r="A367" s="47"/>
    </row>
    <row r="368" spans="1:1">
      <c r="A368" s="47"/>
    </row>
    <row r="370" spans="1:1">
      <c r="A370" s="47"/>
    </row>
    <row r="371" spans="1:1">
      <c r="A371" s="47"/>
    </row>
    <row r="372" spans="1:1">
      <c r="A372" s="47"/>
    </row>
    <row r="373" spans="1:1">
      <c r="A373" s="47"/>
    </row>
    <row r="374" spans="1:1">
      <c r="A374" s="47"/>
    </row>
    <row r="375" spans="1:1">
      <c r="A375" s="47"/>
    </row>
    <row r="376" spans="1:1">
      <c r="A376" s="46"/>
    </row>
    <row r="379" spans="1:1">
      <c r="A379" s="46"/>
    </row>
    <row r="380" spans="1:1">
      <c r="A380" s="47"/>
    </row>
    <row r="381" spans="1:1">
      <c r="A381" s="47"/>
    </row>
    <row r="383" spans="1:1">
      <c r="A383" s="47"/>
    </row>
    <row r="384" spans="1:1">
      <c r="A384" s="47"/>
    </row>
    <row r="385" spans="1:1">
      <c r="A385" s="47"/>
    </row>
    <row r="386" spans="1:1">
      <c r="A386" s="47"/>
    </row>
    <row r="387" spans="1:1">
      <c r="A387" s="47"/>
    </row>
    <row r="388" spans="1:1">
      <c r="A388" s="47"/>
    </row>
    <row r="389" spans="1:1">
      <c r="A389" s="46"/>
    </row>
    <row r="392" spans="1:1">
      <c r="A392" s="46"/>
    </row>
    <row r="393" spans="1:1">
      <c r="A393" s="47"/>
    </row>
    <row r="394" spans="1:1">
      <c r="A394" s="47"/>
    </row>
    <row r="396" spans="1:1">
      <c r="A396" s="47"/>
    </row>
    <row r="397" spans="1:1">
      <c r="A397" s="47"/>
    </row>
    <row r="398" spans="1:1">
      <c r="A398" s="47"/>
    </row>
    <row r="399" spans="1:1">
      <c r="A399" s="47"/>
    </row>
    <row r="400" spans="1:1">
      <c r="A400" s="47"/>
    </row>
    <row r="401" spans="1:1">
      <c r="A401" s="47"/>
    </row>
    <row r="402" spans="1:1">
      <c r="A402" s="46"/>
    </row>
    <row r="405" spans="1:1">
      <c r="A405" s="46"/>
    </row>
    <row r="406" spans="1:1">
      <c r="A406" s="47"/>
    </row>
    <row r="407" spans="1:1">
      <c r="A407" s="47"/>
    </row>
    <row r="409" spans="1:1">
      <c r="A409" s="47"/>
    </row>
    <row r="410" spans="1:1">
      <c r="A410" s="47"/>
    </row>
    <row r="411" spans="1:1">
      <c r="A411" s="47"/>
    </row>
    <row r="412" spans="1:1">
      <c r="A412" s="47"/>
    </row>
    <row r="413" spans="1:1">
      <c r="A413" s="47"/>
    </row>
    <row r="414" spans="1:1">
      <c r="A414" s="47"/>
    </row>
    <row r="415" spans="1:1">
      <c r="A415" s="46"/>
    </row>
    <row r="418" spans="1:1">
      <c r="A418" s="46"/>
    </row>
    <row r="419" spans="1:1">
      <c r="A419" s="47"/>
    </row>
    <row r="420" spans="1:1">
      <c r="A420" s="47"/>
    </row>
    <row r="422" spans="1:1">
      <c r="A422" s="47"/>
    </row>
    <row r="423" spans="1:1">
      <c r="A423" s="47"/>
    </row>
    <row r="424" spans="1:1">
      <c r="A424" s="47"/>
    </row>
    <row r="425" spans="1:1">
      <c r="A425" s="47"/>
    </row>
    <row r="426" spans="1:1">
      <c r="A426" s="47"/>
    </row>
    <row r="427" spans="1:1">
      <c r="A427" s="47"/>
    </row>
    <row r="428" spans="1:1">
      <c r="A428" s="47"/>
    </row>
    <row r="429" spans="1:1">
      <c r="A429" s="47"/>
    </row>
    <row r="430" spans="1:1">
      <c r="A430" s="46"/>
    </row>
    <row r="433" spans="1:1">
      <c r="A433" s="46"/>
    </row>
    <row r="434" spans="1:1">
      <c r="A434" s="47"/>
    </row>
    <row r="435" spans="1:1">
      <c r="A435" s="47"/>
    </row>
    <row r="437" spans="1:1">
      <c r="A437" s="47"/>
    </row>
    <row r="438" spans="1:1">
      <c r="A438" s="47"/>
    </row>
    <row r="439" spans="1:1">
      <c r="A439" s="47"/>
    </row>
    <row r="440" spans="1:1">
      <c r="A440" s="47"/>
    </row>
    <row r="441" spans="1:1">
      <c r="A441" s="47"/>
    </row>
    <row r="442" spans="1:1">
      <c r="A442" s="47"/>
    </row>
    <row r="443" spans="1:1">
      <c r="A443" s="47"/>
    </row>
    <row r="444" spans="1:1">
      <c r="A444" s="47"/>
    </row>
    <row r="445" spans="1:1">
      <c r="A445" s="46"/>
    </row>
    <row r="448" spans="1:1">
      <c r="A448" s="46"/>
    </row>
    <row r="449" spans="1:1">
      <c r="A449" s="47"/>
    </row>
    <row r="450" spans="1:1">
      <c r="A450" s="47"/>
    </row>
    <row r="452" spans="1:1">
      <c r="A452" s="47"/>
    </row>
    <row r="453" spans="1:1">
      <c r="A453" s="47"/>
    </row>
    <row r="454" spans="1:1">
      <c r="A454" s="47"/>
    </row>
    <row r="455" spans="1:1">
      <c r="A455" s="47"/>
    </row>
    <row r="456" spans="1:1">
      <c r="A456" s="47"/>
    </row>
    <row r="457" spans="1:1">
      <c r="A457" s="47"/>
    </row>
    <row r="458" spans="1:1">
      <c r="A458" s="46"/>
    </row>
    <row r="461" spans="1:1">
      <c r="A461" s="46"/>
    </row>
    <row r="462" spans="1:1">
      <c r="A462" s="47"/>
    </row>
    <row r="463" spans="1:1">
      <c r="A463" s="47"/>
    </row>
    <row r="465" spans="1:1">
      <c r="A465" s="47"/>
    </row>
    <row r="466" spans="1:1">
      <c r="A466" s="47"/>
    </row>
    <row r="467" spans="1:1">
      <c r="A467" s="47"/>
    </row>
    <row r="468" spans="1:1">
      <c r="A468" s="47"/>
    </row>
    <row r="469" spans="1:1">
      <c r="A469" s="47"/>
    </row>
    <row r="470" spans="1:1">
      <c r="A470" s="47"/>
    </row>
    <row r="471" spans="1:1">
      <c r="A471" s="46"/>
    </row>
    <row r="474" spans="1:1">
      <c r="A474" s="46"/>
    </row>
    <row r="475" spans="1:1">
      <c r="A475" s="47"/>
    </row>
    <row r="476" spans="1:1">
      <c r="A476" s="47"/>
    </row>
    <row r="478" spans="1:1">
      <c r="A478" s="47"/>
    </row>
    <row r="479" spans="1:1">
      <c r="A479" s="47"/>
    </row>
    <row r="480" spans="1:1">
      <c r="A480" s="47"/>
    </row>
    <row r="481" spans="1:1">
      <c r="A481" s="47"/>
    </row>
    <row r="482" spans="1:1">
      <c r="A482" s="47"/>
    </row>
    <row r="483" spans="1:1">
      <c r="A483" s="47"/>
    </row>
    <row r="484" spans="1:1">
      <c r="A484" s="46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18"/>
  <sheetViews>
    <sheetView view="pageBreakPreview" zoomScale="115" zoomScaleNormal="100" zoomScaleSheetLayoutView="115" workbookViewId="0">
      <selection activeCell="A15" sqref="A15"/>
    </sheetView>
  </sheetViews>
  <sheetFormatPr defaultColWidth="9.140625" defaultRowHeight="13.5"/>
  <cols>
    <col min="1" max="1" width="75.7109375" style="2" customWidth="1"/>
    <col min="2" max="16384" width="9.140625" style="2"/>
  </cols>
  <sheetData>
    <row r="1" spans="1:6">
      <c r="A1" s="7" t="s">
        <v>433</v>
      </c>
    </row>
    <row r="3" spans="1:6">
      <c r="A3" s="6" t="s">
        <v>99</v>
      </c>
      <c r="B3" s="6" t="s">
        <v>101</v>
      </c>
      <c r="C3" s="6" t="s">
        <v>100</v>
      </c>
      <c r="D3" s="6" t="s">
        <v>102</v>
      </c>
      <c r="E3" s="6"/>
      <c r="F3" s="14" t="s">
        <v>103</v>
      </c>
    </row>
    <row r="5" spans="1:6">
      <c r="A5" s="1" t="s">
        <v>334</v>
      </c>
    </row>
    <row r="6" spans="1:6">
      <c r="A6" s="3" t="s">
        <v>335</v>
      </c>
    </row>
    <row r="7" spans="1:6">
      <c r="A7" s="3" t="s">
        <v>497</v>
      </c>
    </row>
    <row r="9" spans="1:6">
      <c r="A9" s="3" t="s">
        <v>336</v>
      </c>
    </row>
    <row r="10" spans="1:6">
      <c r="A10" s="3" t="s">
        <v>337</v>
      </c>
    </row>
    <row r="11" spans="1:6">
      <c r="A11" s="3" t="s">
        <v>338</v>
      </c>
    </row>
    <row r="12" spans="1:6">
      <c r="A12" s="3" t="s">
        <v>339</v>
      </c>
    </row>
    <row r="13" spans="1:6">
      <c r="A13" s="3" t="s">
        <v>340</v>
      </c>
    </row>
    <row r="14" spans="1:6">
      <c r="A14" s="1" t="s">
        <v>928</v>
      </c>
    </row>
    <row r="15" spans="1:6">
      <c r="A15" s="1" t="s">
        <v>929</v>
      </c>
      <c r="B15" s="2">
        <v>988</v>
      </c>
      <c r="C15" s="2" t="s">
        <v>111</v>
      </c>
      <c r="E15" s="2" t="s">
        <v>112</v>
      </c>
      <c r="F15" s="2">
        <f>B15*D15</f>
        <v>0</v>
      </c>
    </row>
    <row r="18" spans="6:6">
      <c r="F18" s="7">
        <f>F15</f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topLeftCell="A13" workbookViewId="0">
      <selection activeCell="G26" sqref="G26"/>
    </sheetView>
  </sheetViews>
  <sheetFormatPr defaultRowHeight="15"/>
  <cols>
    <col min="2" max="2" width="33.42578125" style="39" customWidth="1"/>
    <col min="3" max="3" width="11.85546875" customWidth="1"/>
    <col min="5" max="5" width="9.140625" style="63"/>
    <col min="7" max="7" width="9.140625" style="63"/>
  </cols>
  <sheetData>
    <row r="1" spans="1:7">
      <c r="A1" s="7" t="s">
        <v>993</v>
      </c>
    </row>
    <row r="3" spans="1:7">
      <c r="C3" s="6" t="s">
        <v>101</v>
      </c>
      <c r="D3" s="6" t="s">
        <v>100</v>
      </c>
      <c r="E3" s="64" t="s">
        <v>102</v>
      </c>
      <c r="F3" s="6"/>
      <c r="G3" s="66" t="s">
        <v>103</v>
      </c>
    </row>
    <row r="5" spans="1:7" ht="27">
      <c r="A5" s="3" t="s">
        <v>951</v>
      </c>
      <c r="B5" s="57" t="s">
        <v>995</v>
      </c>
      <c r="C5" s="4">
        <v>11</v>
      </c>
      <c r="D5" s="8" t="s">
        <v>53</v>
      </c>
      <c r="E5" s="65"/>
      <c r="F5" s="2" t="s">
        <v>98</v>
      </c>
      <c r="G5" s="65">
        <f>C5*E5</f>
        <v>0</v>
      </c>
    </row>
    <row r="6" spans="1:7" ht="40.5">
      <c r="A6" s="3" t="s">
        <v>952</v>
      </c>
      <c r="B6" s="57" t="s">
        <v>967</v>
      </c>
      <c r="C6" s="4">
        <v>240</v>
      </c>
      <c r="D6" s="8" t="s">
        <v>53</v>
      </c>
      <c r="F6" s="2" t="s">
        <v>98</v>
      </c>
      <c r="G6" s="65">
        <f>C6*E6</f>
        <v>0</v>
      </c>
    </row>
    <row r="7" spans="1:7" ht="40.5">
      <c r="A7" s="3" t="s">
        <v>953</v>
      </c>
      <c r="B7" s="57" t="s">
        <v>982</v>
      </c>
      <c r="C7" s="4">
        <v>1</v>
      </c>
      <c r="D7" s="8" t="s">
        <v>111</v>
      </c>
      <c r="E7" s="65"/>
      <c r="F7" s="2" t="s">
        <v>112</v>
      </c>
      <c r="G7" s="65">
        <f>C7*E7</f>
        <v>0</v>
      </c>
    </row>
    <row r="8" spans="1:7" ht="40.5">
      <c r="A8" s="3" t="s">
        <v>954</v>
      </c>
      <c r="B8" s="57" t="s">
        <v>968</v>
      </c>
      <c r="C8" s="4">
        <v>320</v>
      </c>
      <c r="D8" s="8" t="s">
        <v>53</v>
      </c>
      <c r="E8" s="65"/>
      <c r="F8" s="2" t="s">
        <v>98</v>
      </c>
      <c r="G8" s="65">
        <f>C8*E8</f>
        <v>0</v>
      </c>
    </row>
    <row r="9" spans="1:7" ht="54">
      <c r="A9" s="3" t="s">
        <v>955</v>
      </c>
      <c r="B9" s="57" t="s">
        <v>956</v>
      </c>
      <c r="C9" s="4">
        <v>1</v>
      </c>
      <c r="D9" s="8" t="s">
        <v>111</v>
      </c>
      <c r="F9" s="2" t="s">
        <v>112</v>
      </c>
      <c r="G9" s="65">
        <f t="shared" ref="G9:G14" si="0">C8*E8</f>
        <v>0</v>
      </c>
    </row>
    <row r="10" spans="1:7" ht="27">
      <c r="A10" s="3" t="s">
        <v>957</v>
      </c>
      <c r="B10" s="57" t="s">
        <v>958</v>
      </c>
      <c r="C10" s="4">
        <v>7</v>
      </c>
      <c r="D10" s="8" t="s">
        <v>111</v>
      </c>
      <c r="E10" s="65"/>
      <c r="F10" s="2" t="s">
        <v>112</v>
      </c>
      <c r="G10" s="65">
        <f t="shared" si="0"/>
        <v>0</v>
      </c>
    </row>
    <row r="11" spans="1:7" ht="27">
      <c r="A11" s="3" t="s">
        <v>959</v>
      </c>
      <c r="B11" s="57" t="s">
        <v>960</v>
      </c>
      <c r="C11" s="4">
        <v>1</v>
      </c>
      <c r="D11" s="8" t="s">
        <v>111</v>
      </c>
      <c r="E11" s="65"/>
      <c r="F11" s="2" t="s">
        <v>112</v>
      </c>
      <c r="G11" s="65">
        <f t="shared" si="0"/>
        <v>0</v>
      </c>
    </row>
    <row r="12" spans="1:7" ht="27">
      <c r="A12" s="3" t="s">
        <v>961</v>
      </c>
      <c r="B12" s="57" t="s">
        <v>962</v>
      </c>
      <c r="C12" s="4">
        <v>1</v>
      </c>
      <c r="D12" s="8" t="s">
        <v>111</v>
      </c>
      <c r="E12" s="65"/>
      <c r="F12" s="2" t="s">
        <v>112</v>
      </c>
      <c r="G12" s="65">
        <f t="shared" si="0"/>
        <v>0</v>
      </c>
    </row>
    <row r="13" spans="1:7" ht="54">
      <c r="A13" s="3" t="s">
        <v>963</v>
      </c>
      <c r="B13" s="57" t="s">
        <v>964</v>
      </c>
      <c r="C13" s="4">
        <v>1</v>
      </c>
      <c r="D13" s="8" t="s">
        <v>965</v>
      </c>
      <c r="E13" s="65"/>
      <c r="F13" s="2" t="s">
        <v>966</v>
      </c>
      <c r="G13" s="65">
        <f t="shared" si="0"/>
        <v>0</v>
      </c>
    </row>
    <row r="14" spans="1:7">
      <c r="A14" s="3" t="s">
        <v>969</v>
      </c>
      <c r="B14" s="57" t="s">
        <v>970</v>
      </c>
      <c r="C14" s="4">
        <v>1</v>
      </c>
      <c r="D14" s="8" t="s">
        <v>111</v>
      </c>
      <c r="E14" s="65"/>
      <c r="F14" s="2" t="s">
        <v>112</v>
      </c>
      <c r="G14" s="65">
        <f t="shared" si="0"/>
        <v>0</v>
      </c>
    </row>
    <row r="15" spans="1:7" ht="27">
      <c r="A15" s="3" t="s">
        <v>971</v>
      </c>
      <c r="B15" s="57" t="s">
        <v>972</v>
      </c>
      <c r="C15" s="4">
        <v>42</v>
      </c>
      <c r="D15" s="8" t="s">
        <v>521</v>
      </c>
      <c r="E15" s="65"/>
      <c r="F15" s="2" t="s">
        <v>98</v>
      </c>
      <c r="G15" s="65">
        <f>C15*E15</f>
        <v>0</v>
      </c>
    </row>
    <row r="16" spans="1:7">
      <c r="A16" s="3" t="s">
        <v>973</v>
      </c>
      <c r="B16" s="57" t="s">
        <v>974</v>
      </c>
      <c r="C16" s="4">
        <v>1</v>
      </c>
      <c r="D16" s="8" t="s">
        <v>991</v>
      </c>
      <c r="E16" s="65"/>
      <c r="F16" s="2" t="s">
        <v>992</v>
      </c>
      <c r="G16" s="65">
        <f>C16*E16</f>
        <v>0</v>
      </c>
    </row>
    <row r="17" spans="1:7">
      <c r="A17" s="3" t="s">
        <v>975</v>
      </c>
      <c r="B17" s="57" t="s">
        <v>976</v>
      </c>
      <c r="C17" s="9">
        <v>1</v>
      </c>
      <c r="D17" s="8" t="s">
        <v>991</v>
      </c>
      <c r="E17" s="65"/>
      <c r="F17" s="2" t="s">
        <v>992</v>
      </c>
      <c r="G17" s="65">
        <f t="shared" ref="G17:G18" si="1">C17*E17</f>
        <v>0</v>
      </c>
    </row>
    <row r="18" spans="1:7" ht="27">
      <c r="A18" s="3" t="s">
        <v>977</v>
      </c>
      <c r="B18" s="57" t="s">
        <v>978</v>
      </c>
      <c r="C18" s="9">
        <v>1</v>
      </c>
      <c r="D18" s="8" t="s">
        <v>991</v>
      </c>
      <c r="E18" s="65"/>
      <c r="F18" s="2" t="s">
        <v>992</v>
      </c>
      <c r="G18" s="65">
        <f t="shared" si="1"/>
        <v>0</v>
      </c>
    </row>
    <row r="19" spans="1:7" ht="67.5">
      <c r="A19" s="3" t="s">
        <v>980</v>
      </c>
      <c r="B19" s="57" t="s">
        <v>979</v>
      </c>
      <c r="C19" s="9">
        <v>1</v>
      </c>
      <c r="D19" s="8" t="s">
        <v>111</v>
      </c>
      <c r="E19" s="65"/>
      <c r="F19" s="2" t="s">
        <v>112</v>
      </c>
      <c r="G19" s="65">
        <f t="shared" ref="G19:G23" si="2">C19*E19</f>
        <v>0</v>
      </c>
    </row>
    <row r="20" spans="1:7">
      <c r="A20" s="3" t="s">
        <v>981</v>
      </c>
      <c r="B20" s="57" t="s">
        <v>996</v>
      </c>
      <c r="C20" s="9">
        <v>1</v>
      </c>
      <c r="D20" s="8" t="s">
        <v>111</v>
      </c>
      <c r="E20" s="65"/>
      <c r="F20" s="2" t="s">
        <v>112</v>
      </c>
      <c r="G20" s="65">
        <f t="shared" si="2"/>
        <v>0</v>
      </c>
    </row>
    <row r="21" spans="1:7" ht="27">
      <c r="A21" s="3" t="s">
        <v>985</v>
      </c>
      <c r="B21" s="57" t="s">
        <v>983</v>
      </c>
      <c r="C21" s="9">
        <v>1</v>
      </c>
      <c r="D21" s="8" t="s">
        <v>111</v>
      </c>
      <c r="E21" s="65"/>
      <c r="F21" s="2" t="s">
        <v>112</v>
      </c>
      <c r="G21" s="65">
        <f t="shared" si="2"/>
        <v>0</v>
      </c>
    </row>
    <row r="22" spans="1:7">
      <c r="A22" s="3" t="s">
        <v>986</v>
      </c>
      <c r="B22" s="57" t="s">
        <v>984</v>
      </c>
      <c r="C22" s="9">
        <v>1</v>
      </c>
      <c r="D22" s="8" t="s">
        <v>111</v>
      </c>
      <c r="E22" s="65"/>
      <c r="F22" s="2" t="s">
        <v>112</v>
      </c>
      <c r="G22" s="65">
        <f t="shared" si="2"/>
        <v>0</v>
      </c>
    </row>
    <row r="23" spans="1:7">
      <c r="A23" s="3" t="s">
        <v>987</v>
      </c>
      <c r="B23" s="57" t="s">
        <v>989</v>
      </c>
      <c r="C23" s="9">
        <v>447</v>
      </c>
      <c r="D23" s="8" t="s">
        <v>11</v>
      </c>
      <c r="F23" s="2" t="s">
        <v>97</v>
      </c>
      <c r="G23" s="65">
        <f t="shared" si="2"/>
        <v>0</v>
      </c>
    </row>
    <row r="24" spans="1:7">
      <c r="A24" s="3" t="s">
        <v>990</v>
      </c>
      <c r="B24" s="57" t="s">
        <v>988</v>
      </c>
      <c r="C24" s="9">
        <v>447</v>
      </c>
      <c r="D24" s="8" t="s">
        <v>11</v>
      </c>
      <c r="F24" s="2" t="s">
        <v>97</v>
      </c>
      <c r="G24" s="65">
        <f t="shared" ref="G24" si="3">C24*E24</f>
        <v>0</v>
      </c>
    </row>
    <row r="26" spans="1:7">
      <c r="G26" s="67">
        <f>SUM(G5:G24)</f>
        <v>0</v>
      </c>
    </row>
    <row r="27" spans="1:7">
      <c r="B27" s="57"/>
    </row>
    <row r="28" spans="1:7">
      <c r="B28" s="57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view="pageBreakPreview" topLeftCell="A10" zoomScaleNormal="100" zoomScaleSheetLayoutView="100" workbookViewId="0">
      <selection activeCell="F27" sqref="F27"/>
    </sheetView>
  </sheetViews>
  <sheetFormatPr defaultColWidth="9.140625" defaultRowHeight="13.5"/>
  <cols>
    <col min="1" max="1" width="75.7109375" style="2" customWidth="1"/>
    <col min="2" max="2" width="11.28515625" style="2" bestFit="1" customWidth="1"/>
    <col min="3" max="5" width="9.140625" style="2"/>
    <col min="6" max="6" width="12.85546875" style="2" bestFit="1" customWidth="1"/>
    <col min="7" max="16384" width="9.140625" style="2"/>
  </cols>
  <sheetData>
    <row r="1" spans="1:6">
      <c r="A1" s="7" t="s">
        <v>408</v>
      </c>
    </row>
    <row r="3" spans="1:6">
      <c r="A3" s="6" t="s">
        <v>99</v>
      </c>
      <c r="B3" s="6" t="s">
        <v>101</v>
      </c>
      <c r="C3" s="6" t="s">
        <v>100</v>
      </c>
      <c r="D3" s="6" t="s">
        <v>102</v>
      </c>
      <c r="E3" s="6"/>
      <c r="F3" s="14" t="s">
        <v>103</v>
      </c>
    </row>
    <row r="5" spans="1:6">
      <c r="A5" s="1" t="s">
        <v>76</v>
      </c>
    </row>
    <row r="6" spans="1:6">
      <c r="A6" s="3" t="s">
        <v>77</v>
      </c>
      <c r="B6" s="4"/>
      <c r="C6" s="4"/>
    </row>
    <row r="7" spans="1:6">
      <c r="A7" s="3" t="s">
        <v>497</v>
      </c>
      <c r="B7" s="4"/>
      <c r="C7" s="4"/>
    </row>
    <row r="8" spans="1:6">
      <c r="B8" s="4"/>
      <c r="C8" s="4"/>
    </row>
    <row r="9" spans="1:6">
      <c r="A9" s="3" t="s">
        <v>78</v>
      </c>
      <c r="B9" s="4"/>
      <c r="C9" s="4"/>
    </row>
    <row r="10" spans="1:6">
      <c r="A10" s="3" t="s">
        <v>79</v>
      </c>
      <c r="B10" s="4"/>
      <c r="C10" s="4"/>
    </row>
    <row r="11" spans="1:6">
      <c r="A11" s="3" t="s">
        <v>80</v>
      </c>
      <c r="B11" s="4"/>
      <c r="C11" s="4"/>
    </row>
    <row r="12" spans="1:6">
      <c r="A12" s="3" t="s">
        <v>81</v>
      </c>
      <c r="B12" s="4"/>
      <c r="C12" s="4"/>
    </row>
    <row r="13" spans="1:6">
      <c r="A13" s="3" t="s">
        <v>82</v>
      </c>
      <c r="B13" s="4"/>
      <c r="C13" s="4"/>
    </row>
    <row r="14" spans="1:6">
      <c r="A14" s="1" t="s">
        <v>83</v>
      </c>
      <c r="B14" s="9">
        <v>96.22</v>
      </c>
      <c r="C14" s="8" t="s">
        <v>41</v>
      </c>
      <c r="D14" s="16"/>
      <c r="E14" s="15" t="s">
        <v>96</v>
      </c>
      <c r="F14" s="2">
        <f>B14*D14</f>
        <v>0</v>
      </c>
    </row>
    <row r="15" spans="1:6">
      <c r="B15" s="16"/>
      <c r="C15" s="15"/>
      <c r="D15" s="16"/>
      <c r="E15" s="15"/>
    </row>
    <row r="16" spans="1:6">
      <c r="A16" s="1" t="s">
        <v>84</v>
      </c>
      <c r="B16" s="16"/>
      <c r="C16" s="15"/>
      <c r="D16" s="16"/>
      <c r="E16" s="15"/>
    </row>
    <row r="17" spans="1:6">
      <c r="A17" s="3" t="s">
        <v>85</v>
      </c>
      <c r="B17" s="9"/>
      <c r="C17" s="8"/>
      <c r="D17" s="16"/>
      <c r="E17" s="15"/>
    </row>
    <row r="18" spans="1:6">
      <c r="A18" s="3" t="s">
        <v>497</v>
      </c>
      <c r="B18" s="9"/>
      <c r="C18" s="8"/>
      <c r="D18" s="16"/>
      <c r="E18" s="15"/>
    </row>
    <row r="19" spans="1:6">
      <c r="B19" s="9"/>
      <c r="C19" s="8"/>
      <c r="D19" s="16"/>
      <c r="E19" s="15"/>
    </row>
    <row r="20" spans="1:6">
      <c r="A20" s="3" t="s">
        <v>78</v>
      </c>
      <c r="B20" s="9"/>
      <c r="C20" s="8"/>
      <c r="D20" s="16"/>
      <c r="E20" s="15"/>
    </row>
    <row r="21" spans="1:6">
      <c r="A21" s="3" t="s">
        <v>79</v>
      </c>
      <c r="B21" s="9"/>
      <c r="C21" s="8"/>
      <c r="D21" s="16"/>
      <c r="E21" s="15"/>
    </row>
    <row r="22" spans="1:6">
      <c r="A22" s="3" t="s">
        <v>80</v>
      </c>
      <c r="B22" s="9"/>
      <c r="C22" s="8"/>
      <c r="D22" s="16"/>
      <c r="E22" s="15"/>
    </row>
    <row r="23" spans="1:6">
      <c r="A23" s="3" t="s">
        <v>86</v>
      </c>
      <c r="B23" s="9"/>
      <c r="C23" s="8"/>
      <c r="D23" s="16"/>
      <c r="E23" s="15"/>
    </row>
    <row r="24" spans="1:6">
      <c r="A24" s="1" t="s">
        <v>87</v>
      </c>
      <c r="B24" s="9">
        <v>2.9</v>
      </c>
      <c r="C24" s="8" t="s">
        <v>41</v>
      </c>
      <c r="D24" s="16"/>
      <c r="E24" s="15" t="s">
        <v>95</v>
      </c>
      <c r="F24" s="2">
        <f t="shared" ref="F24" si="0">B24*D24</f>
        <v>0</v>
      </c>
    </row>
    <row r="25" spans="1:6">
      <c r="A25" s="1"/>
      <c r="B25" s="4"/>
      <c r="C25" s="4"/>
    </row>
    <row r="26" spans="1:6">
      <c r="A26" s="3"/>
      <c r="B26" s="4"/>
      <c r="C26" s="4"/>
    </row>
    <row r="27" spans="1:6">
      <c r="A27" s="3"/>
      <c r="B27" s="4"/>
      <c r="C27" s="4"/>
      <c r="F27" s="7">
        <f>F14+F24</f>
        <v>0</v>
      </c>
    </row>
    <row r="28" spans="1:6">
      <c r="A28" s="3"/>
      <c r="B28" s="4"/>
      <c r="C28" s="4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"/>
  <sheetViews>
    <sheetView view="pageBreakPreview" zoomScale="115" zoomScaleNormal="100" zoomScaleSheetLayoutView="115" workbookViewId="0">
      <selection activeCell="A30" sqref="A30"/>
    </sheetView>
  </sheetViews>
  <sheetFormatPr defaultColWidth="9.140625" defaultRowHeight="13.5"/>
  <cols>
    <col min="1" max="1" width="75.7109375" style="2" customWidth="1"/>
    <col min="2" max="2" width="9.140625" style="2" customWidth="1"/>
    <col min="3" max="5" width="9.140625" style="2"/>
    <col min="6" max="6" width="12.85546875" style="2" bestFit="1" customWidth="1"/>
    <col min="7" max="16384" width="9.140625" style="2"/>
  </cols>
  <sheetData>
    <row r="1" spans="1:6">
      <c r="A1" s="7" t="s">
        <v>409</v>
      </c>
    </row>
    <row r="3" spans="1:6">
      <c r="A3" s="6" t="s">
        <v>99</v>
      </c>
      <c r="B3" s="6" t="s">
        <v>101</v>
      </c>
      <c r="C3" s="6" t="s">
        <v>100</v>
      </c>
      <c r="D3" s="6" t="s">
        <v>102</v>
      </c>
      <c r="E3" s="6"/>
      <c r="F3" s="14" t="s">
        <v>103</v>
      </c>
    </row>
    <row r="5" spans="1:6">
      <c r="A5" s="1" t="s">
        <v>108</v>
      </c>
    </row>
    <row r="6" spans="1:6">
      <c r="A6" s="3" t="s">
        <v>109</v>
      </c>
    </row>
    <row r="7" spans="1:6">
      <c r="A7" s="3" t="s">
        <v>497</v>
      </c>
    </row>
    <row r="9" spans="1:6">
      <c r="A9" s="3" t="s">
        <v>110</v>
      </c>
    </row>
    <row r="10" spans="1:6" ht="27">
      <c r="A10" s="54" t="s">
        <v>834</v>
      </c>
      <c r="B10" s="2">
        <v>1</v>
      </c>
      <c r="C10" s="2" t="s">
        <v>111</v>
      </c>
      <c r="E10" s="2" t="s">
        <v>112</v>
      </c>
      <c r="F10" s="2">
        <f>D10</f>
        <v>0</v>
      </c>
    </row>
    <row r="11" spans="1:6">
      <c r="A11" s="3"/>
    </row>
    <row r="12" spans="1:6">
      <c r="A12" s="3"/>
    </row>
    <row r="13" spans="1:6">
      <c r="A13" s="3"/>
      <c r="F13" s="2">
        <f>F10</f>
        <v>0</v>
      </c>
    </row>
    <row r="14" spans="1:6">
      <c r="A14" s="1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topLeftCell="A13" zoomScale="115" zoomScaleNormal="100" zoomScaleSheetLayoutView="115" workbookViewId="0">
      <selection activeCell="B13" sqref="B13"/>
    </sheetView>
  </sheetViews>
  <sheetFormatPr defaultColWidth="9.140625" defaultRowHeight="13.5"/>
  <cols>
    <col min="1" max="1" width="75.7109375" style="2" customWidth="1"/>
    <col min="2" max="16384" width="9.140625" style="2"/>
  </cols>
  <sheetData>
    <row r="1" spans="1:6">
      <c r="A1" s="7" t="s">
        <v>410</v>
      </c>
    </row>
    <row r="3" spans="1:6">
      <c r="A3" s="6" t="s">
        <v>99</v>
      </c>
      <c r="B3" s="6" t="s">
        <v>101</v>
      </c>
      <c r="C3" s="6" t="s">
        <v>100</v>
      </c>
      <c r="D3" s="6" t="s">
        <v>102</v>
      </c>
      <c r="E3" s="6"/>
      <c r="F3" s="14" t="s">
        <v>103</v>
      </c>
    </row>
    <row r="5" spans="1:6">
      <c r="A5" s="1" t="s">
        <v>343</v>
      </c>
    </row>
    <row r="6" spans="1:6">
      <c r="A6" s="3" t="s">
        <v>344</v>
      </c>
    </row>
    <row r="7" spans="1:6">
      <c r="A7" s="3" t="s">
        <v>497</v>
      </c>
    </row>
    <row r="9" spans="1:6">
      <c r="A9" s="3" t="s">
        <v>341</v>
      </c>
    </row>
    <row r="10" spans="1:6">
      <c r="A10" s="3" t="s">
        <v>342</v>
      </c>
    </row>
    <row r="11" spans="1:6">
      <c r="A11" s="3" t="s">
        <v>345</v>
      </c>
    </row>
    <row r="12" spans="1:6">
      <c r="A12" s="3" t="s">
        <v>346</v>
      </c>
    </row>
    <row r="13" spans="1:6">
      <c r="A13" s="1" t="s">
        <v>347</v>
      </c>
      <c r="B13" s="2">
        <v>9.48</v>
      </c>
      <c r="C13" s="2" t="s">
        <v>11</v>
      </c>
      <c r="E13" s="2" t="s">
        <v>97</v>
      </c>
      <c r="F13" s="2">
        <f>B13*D13</f>
        <v>0</v>
      </c>
    </row>
    <row r="14" spans="1:6">
      <c r="A14" s="1"/>
    </row>
    <row r="15" spans="1:6">
      <c r="A15" s="1" t="s">
        <v>348</v>
      </c>
    </row>
    <row r="16" spans="1:6">
      <c r="A16" s="3" t="s">
        <v>349</v>
      </c>
    </row>
    <row r="17" spans="1:6">
      <c r="A17" s="3" t="s">
        <v>497</v>
      </c>
    </row>
    <row r="19" spans="1:6">
      <c r="A19" s="3" t="s">
        <v>341</v>
      </c>
    </row>
    <row r="20" spans="1:6">
      <c r="A20" s="3" t="s">
        <v>342</v>
      </c>
    </row>
    <row r="21" spans="1:6">
      <c r="A21" s="3" t="s">
        <v>350</v>
      </c>
    </row>
    <row r="22" spans="1:6" ht="14.25">
      <c r="A22" s="17" t="s">
        <v>351</v>
      </c>
    </row>
    <row r="23" spans="1:6" ht="14.25">
      <c r="A23" s="17" t="s">
        <v>352</v>
      </c>
    </row>
    <row r="24" spans="1:6" ht="14.25">
      <c r="A24" s="17" t="s">
        <v>836</v>
      </c>
    </row>
    <row r="25" spans="1:6">
      <c r="A25" s="56" t="s">
        <v>835</v>
      </c>
      <c r="B25" s="2">
        <v>122.06</v>
      </c>
      <c r="C25" s="2" t="s">
        <v>11</v>
      </c>
      <c r="E25" s="2" t="s">
        <v>97</v>
      </c>
      <c r="F25" s="2">
        <f>B25*D25</f>
        <v>0</v>
      </c>
    </row>
    <row r="26" spans="1:6">
      <c r="A26" s="1"/>
    </row>
    <row r="27" spans="1:6">
      <c r="A27" s="3"/>
    </row>
    <row r="28" spans="1:6">
      <c r="A28" s="3"/>
      <c r="F28" s="7">
        <f>F25+F13</f>
        <v>0</v>
      </c>
    </row>
    <row r="29" spans="1:6">
      <c r="A29" s="3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6"/>
  <sheetViews>
    <sheetView view="pageBreakPreview" topLeftCell="A22" zoomScale="115" zoomScaleNormal="100" zoomScaleSheetLayoutView="115" workbookViewId="0">
      <selection activeCell="A29" sqref="A29"/>
    </sheetView>
  </sheetViews>
  <sheetFormatPr defaultColWidth="9.140625" defaultRowHeight="13.5"/>
  <cols>
    <col min="1" max="1" width="75.7109375" style="2" customWidth="1"/>
    <col min="2" max="5" width="9.140625" style="2"/>
    <col min="6" max="6" width="12.85546875" style="2" bestFit="1" customWidth="1"/>
    <col min="7" max="16384" width="9.140625" style="2"/>
  </cols>
  <sheetData>
    <row r="1" spans="1:6">
      <c r="A1" s="7" t="s">
        <v>411</v>
      </c>
    </row>
    <row r="3" spans="1:6">
      <c r="A3" s="6" t="s">
        <v>99</v>
      </c>
      <c r="B3" s="6" t="s">
        <v>101</v>
      </c>
      <c r="C3" s="6" t="s">
        <v>100</v>
      </c>
      <c r="D3" s="6" t="s">
        <v>102</v>
      </c>
      <c r="E3" s="6"/>
      <c r="F3" s="14" t="s">
        <v>103</v>
      </c>
    </row>
    <row r="5" spans="1:6">
      <c r="A5" s="1" t="s">
        <v>113</v>
      </c>
    </row>
    <row r="6" spans="1:6">
      <c r="A6" s="3" t="s">
        <v>114</v>
      </c>
    </row>
    <row r="7" spans="1:6">
      <c r="A7" s="3" t="s">
        <v>2</v>
      </c>
    </row>
    <row r="9" spans="1:6">
      <c r="A9" s="3" t="s">
        <v>115</v>
      </c>
    </row>
    <row r="10" spans="1:6">
      <c r="A10" s="3" t="s">
        <v>116</v>
      </c>
    </row>
    <row r="11" spans="1:6">
      <c r="A11" s="3" t="s">
        <v>117</v>
      </c>
    </row>
    <row r="12" spans="1:6" ht="14.25">
      <c r="A12" s="13" t="s">
        <v>119</v>
      </c>
    </row>
    <row r="13" spans="1:6">
      <c r="A13" s="3" t="s">
        <v>120</v>
      </c>
    </row>
    <row r="14" spans="1:6">
      <c r="A14" s="1" t="s">
        <v>118</v>
      </c>
      <c r="B14" s="2">
        <v>9.81</v>
      </c>
      <c r="C14" s="2" t="s">
        <v>11</v>
      </c>
      <c r="E14" s="2" t="s">
        <v>95</v>
      </c>
      <c r="F14" s="2">
        <f>B14*D14</f>
        <v>0</v>
      </c>
    </row>
    <row r="16" spans="1:6">
      <c r="A16" s="1" t="s">
        <v>121</v>
      </c>
    </row>
    <row r="17" spans="1:6">
      <c r="A17" s="3" t="s">
        <v>122</v>
      </c>
    </row>
    <row r="18" spans="1:6">
      <c r="A18" s="3" t="s">
        <v>497</v>
      </c>
    </row>
    <row r="20" spans="1:6">
      <c r="A20" s="3" t="s">
        <v>115</v>
      </c>
    </row>
    <row r="21" spans="1:6">
      <c r="A21" s="3" t="s">
        <v>116</v>
      </c>
    </row>
    <row r="22" spans="1:6">
      <c r="A22" s="3" t="s">
        <v>123</v>
      </c>
    </row>
    <row r="23" spans="1:6">
      <c r="A23" s="3" t="s">
        <v>124</v>
      </c>
    </row>
    <row r="24" spans="1:6">
      <c r="A24" s="3" t="s">
        <v>125</v>
      </c>
    </row>
    <row r="25" spans="1:6">
      <c r="A25" s="1" t="s">
        <v>126</v>
      </c>
      <c r="B25" s="2">
        <v>3.98</v>
      </c>
      <c r="C25" s="2" t="s">
        <v>41</v>
      </c>
      <c r="E25" s="2" t="s">
        <v>95</v>
      </c>
      <c r="F25" s="2">
        <f>B25*D25</f>
        <v>0</v>
      </c>
    </row>
    <row r="27" spans="1:6">
      <c r="A27" s="1" t="s">
        <v>127</v>
      </c>
    </row>
    <row r="28" spans="1:6">
      <c r="A28" s="3" t="s">
        <v>128</v>
      </c>
    </row>
    <row r="29" spans="1:6">
      <c r="A29" s="3" t="s">
        <v>497</v>
      </c>
    </row>
    <row r="31" spans="1:6">
      <c r="A31" s="3" t="s">
        <v>115</v>
      </c>
    </row>
    <row r="32" spans="1:6">
      <c r="A32" s="3" t="s">
        <v>116</v>
      </c>
    </row>
    <row r="33" spans="1:6">
      <c r="A33" s="3" t="s">
        <v>129</v>
      </c>
    </row>
    <row r="34" spans="1:6">
      <c r="A34" s="3" t="s">
        <v>130</v>
      </c>
    </row>
    <row r="35" spans="1:6">
      <c r="A35" s="1" t="s">
        <v>131</v>
      </c>
      <c r="B35" s="62">
        <v>16</v>
      </c>
      <c r="C35" s="2" t="s">
        <v>111</v>
      </c>
      <c r="E35" s="2" t="s">
        <v>112</v>
      </c>
      <c r="F35" s="2">
        <f>B35*D35</f>
        <v>0</v>
      </c>
    </row>
    <row r="37" spans="1:6">
      <c r="A37" s="1"/>
    </row>
    <row r="38" spans="1:6">
      <c r="A38" s="3"/>
      <c r="F38" s="7">
        <f>F35+F25+F14</f>
        <v>0</v>
      </c>
    </row>
    <row r="39" spans="1:6">
      <c r="A39" s="3"/>
    </row>
    <row r="41" spans="1:6">
      <c r="A41" s="3"/>
    </row>
    <row r="42" spans="1:6">
      <c r="A42" s="3"/>
    </row>
    <row r="43" spans="1:6">
      <c r="A43" s="3"/>
    </row>
    <row r="44" spans="1:6">
      <c r="A44" s="3"/>
    </row>
    <row r="45" spans="1:6">
      <c r="A45" s="1"/>
    </row>
    <row r="46" spans="1:6">
      <c r="A46" s="1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8"/>
  <sheetViews>
    <sheetView view="pageBreakPreview" zoomScale="130" zoomScaleNormal="100" zoomScaleSheetLayoutView="130" workbookViewId="0">
      <selection activeCell="A24" sqref="A24"/>
    </sheetView>
  </sheetViews>
  <sheetFormatPr defaultColWidth="9.140625" defaultRowHeight="13.5"/>
  <cols>
    <col min="1" max="1" width="75.7109375" style="2" customWidth="1"/>
    <col min="2" max="5" width="9.140625" style="2"/>
    <col min="6" max="6" width="12.85546875" style="2" bestFit="1" customWidth="1"/>
    <col min="7" max="16384" width="9.140625" style="2"/>
  </cols>
  <sheetData>
    <row r="1" spans="1:6">
      <c r="A1" s="7" t="s">
        <v>412</v>
      </c>
    </row>
    <row r="3" spans="1:6">
      <c r="A3" s="6" t="s">
        <v>99</v>
      </c>
      <c r="B3" s="6" t="s">
        <v>101</v>
      </c>
      <c r="C3" s="6" t="s">
        <v>100</v>
      </c>
      <c r="D3" s="6" t="s">
        <v>102</v>
      </c>
      <c r="E3" s="6"/>
      <c r="F3" s="14" t="s">
        <v>103</v>
      </c>
    </row>
    <row r="5" spans="1:6">
      <c r="A5" s="1" t="s">
        <v>132</v>
      </c>
    </row>
    <row r="6" spans="1:6">
      <c r="A6" s="3" t="s">
        <v>133</v>
      </c>
    </row>
    <row r="7" spans="1:6">
      <c r="A7" s="3" t="s">
        <v>497</v>
      </c>
    </row>
    <row r="9" spans="1:6">
      <c r="A9" s="3" t="s">
        <v>115</v>
      </c>
    </row>
    <row r="10" spans="1:6">
      <c r="A10" s="3" t="s">
        <v>134</v>
      </c>
    </row>
    <row r="11" spans="1:6">
      <c r="A11" s="3" t="s">
        <v>135</v>
      </c>
    </row>
    <row r="12" spans="1:6" ht="14.25">
      <c r="A12" s="17" t="s">
        <v>136</v>
      </c>
    </row>
    <row r="13" spans="1:6">
      <c r="A13" s="1" t="s">
        <v>137</v>
      </c>
    </row>
    <row r="14" spans="1:6">
      <c r="A14" s="1" t="s">
        <v>138</v>
      </c>
      <c r="B14" s="2">
        <v>9.81</v>
      </c>
      <c r="C14" s="2" t="s">
        <v>41</v>
      </c>
      <c r="E14" s="2" t="s">
        <v>95</v>
      </c>
      <c r="F14" s="2">
        <f>B14*D14</f>
        <v>0</v>
      </c>
    </row>
    <row r="16" spans="1:6">
      <c r="A16" s="1" t="s">
        <v>141</v>
      </c>
    </row>
    <row r="17" spans="1:6">
      <c r="A17" s="3" t="s">
        <v>142</v>
      </c>
    </row>
    <row r="18" spans="1:6">
      <c r="A18" s="3" t="s">
        <v>497</v>
      </c>
    </row>
    <row r="20" spans="1:6">
      <c r="A20" s="3" t="s">
        <v>115</v>
      </c>
    </row>
    <row r="21" spans="1:6">
      <c r="A21" s="3" t="s">
        <v>134</v>
      </c>
    </row>
    <row r="22" spans="1:6">
      <c r="A22" s="3" t="s">
        <v>135</v>
      </c>
    </row>
    <row r="23" spans="1:6">
      <c r="A23" s="3" t="s">
        <v>139</v>
      </c>
    </row>
    <row r="24" spans="1:6">
      <c r="A24" s="3" t="s">
        <v>143</v>
      </c>
    </row>
    <row r="25" spans="1:6">
      <c r="A25" s="1" t="s">
        <v>140</v>
      </c>
    </row>
    <row r="26" spans="1:6">
      <c r="A26" s="1" t="s">
        <v>138</v>
      </c>
      <c r="B26" s="2">
        <v>14.34</v>
      </c>
      <c r="C26" s="2" t="s">
        <v>41</v>
      </c>
      <c r="E26" s="2" t="s">
        <v>95</v>
      </c>
      <c r="F26" s="2">
        <f>B26*D26</f>
        <v>0</v>
      </c>
    </row>
    <row r="28" spans="1:6">
      <c r="A28" s="1"/>
    </row>
    <row r="29" spans="1:6">
      <c r="A29" s="3"/>
      <c r="F29" s="7">
        <f>F14+F26</f>
        <v>0</v>
      </c>
    </row>
    <row r="30" spans="1:6">
      <c r="A30" s="3"/>
    </row>
    <row r="32" spans="1:6">
      <c r="A32" s="3"/>
    </row>
    <row r="33" spans="1:1">
      <c r="A33" s="3"/>
    </row>
    <row r="34" spans="1:1">
      <c r="A34" s="3"/>
    </row>
    <row r="35" spans="1:1">
      <c r="A35" s="3"/>
    </row>
    <row r="36" spans="1:1">
      <c r="A36" s="3"/>
    </row>
    <row r="37" spans="1:1">
      <c r="A37" s="3"/>
    </row>
    <row r="38" spans="1:1">
      <c r="A38" s="1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1"/>
  <sheetViews>
    <sheetView view="pageBreakPreview" topLeftCell="A49" zoomScale="130" zoomScaleNormal="100" zoomScaleSheetLayoutView="130" workbookViewId="0">
      <selection activeCell="A78" sqref="A78"/>
    </sheetView>
  </sheetViews>
  <sheetFormatPr defaultColWidth="9.140625" defaultRowHeight="13.5"/>
  <cols>
    <col min="1" max="1" width="75.7109375" style="2" customWidth="1"/>
    <col min="2" max="3" width="9.140625" style="5"/>
    <col min="4" max="5" width="9.140625" style="2"/>
    <col min="6" max="6" width="12.85546875" style="2" bestFit="1" customWidth="1"/>
    <col min="7" max="16384" width="9.140625" style="2"/>
  </cols>
  <sheetData>
    <row r="1" spans="1:6">
      <c r="A1" s="7" t="s">
        <v>413</v>
      </c>
    </row>
    <row r="3" spans="1:6">
      <c r="A3" s="6" t="s">
        <v>99</v>
      </c>
      <c r="B3" s="6" t="s">
        <v>101</v>
      </c>
      <c r="C3" s="6" t="s">
        <v>100</v>
      </c>
      <c r="D3" s="6" t="s">
        <v>102</v>
      </c>
      <c r="E3" s="6"/>
      <c r="F3" s="14" t="s">
        <v>103</v>
      </c>
    </row>
    <row r="5" spans="1:6">
      <c r="A5" s="1" t="s">
        <v>26</v>
      </c>
    </row>
    <row r="6" spans="1:6">
      <c r="A6" s="3" t="s">
        <v>27</v>
      </c>
      <c r="B6" s="4"/>
      <c r="C6" s="4"/>
    </row>
    <row r="7" spans="1:6">
      <c r="A7" s="3" t="s">
        <v>497</v>
      </c>
      <c r="B7" s="4"/>
      <c r="C7" s="4"/>
    </row>
    <row r="8" spans="1:6">
      <c r="B8" s="4"/>
      <c r="C8" s="4"/>
    </row>
    <row r="9" spans="1:6">
      <c r="A9" s="3" t="s">
        <v>28</v>
      </c>
      <c r="B9" s="4"/>
      <c r="C9" s="4"/>
    </row>
    <row r="10" spans="1:6">
      <c r="A10" s="3" t="s">
        <v>29</v>
      </c>
      <c r="B10" s="4"/>
      <c r="C10" s="4"/>
    </row>
    <row r="11" spans="1:6">
      <c r="A11" s="3" t="s">
        <v>18</v>
      </c>
      <c r="B11" s="9"/>
      <c r="C11" s="4"/>
    </row>
    <row r="12" spans="1:6">
      <c r="A12" s="3" t="s">
        <v>30</v>
      </c>
      <c r="B12" s="9"/>
      <c r="C12" s="4"/>
    </row>
    <row r="13" spans="1:6">
      <c r="A13" s="1" t="s">
        <v>31</v>
      </c>
      <c r="B13" s="9">
        <v>147.62</v>
      </c>
      <c r="C13" s="8" t="s">
        <v>11</v>
      </c>
      <c r="E13" s="2" t="s">
        <v>97</v>
      </c>
      <c r="F13" s="2">
        <f>B13*D13</f>
        <v>0</v>
      </c>
    </row>
    <row r="14" spans="1:6">
      <c r="A14" s="1"/>
      <c r="B14" s="9"/>
      <c r="C14" s="8"/>
    </row>
    <row r="15" spans="1:6">
      <c r="A15" s="1" t="s">
        <v>144</v>
      </c>
      <c r="B15" s="16"/>
      <c r="C15" s="15"/>
    </row>
    <row r="16" spans="1:6">
      <c r="A16" s="3" t="s">
        <v>145</v>
      </c>
      <c r="B16" s="16"/>
      <c r="C16" s="15"/>
    </row>
    <row r="17" spans="1:6">
      <c r="A17" s="3" t="s">
        <v>497</v>
      </c>
      <c r="B17" s="16"/>
      <c r="C17" s="15"/>
    </row>
    <row r="18" spans="1:6">
      <c r="B18" s="16"/>
      <c r="C18" s="15"/>
    </row>
    <row r="19" spans="1:6">
      <c r="A19" s="3" t="s">
        <v>28</v>
      </c>
      <c r="B19" s="16"/>
      <c r="C19" s="15"/>
    </row>
    <row r="20" spans="1:6">
      <c r="A20" s="3" t="s">
        <v>29</v>
      </c>
      <c r="B20" s="16"/>
      <c r="C20" s="15"/>
    </row>
    <row r="21" spans="1:6">
      <c r="A21" s="3" t="s">
        <v>146</v>
      </c>
      <c r="B21" s="16"/>
      <c r="C21" s="15"/>
    </row>
    <row r="22" spans="1:6">
      <c r="A22" s="3" t="s">
        <v>147</v>
      </c>
      <c r="B22" s="16"/>
      <c r="C22" s="15"/>
    </row>
    <row r="23" spans="1:6">
      <c r="A23" s="3" t="s">
        <v>148</v>
      </c>
      <c r="B23" s="16"/>
      <c r="C23" s="15"/>
    </row>
    <row r="24" spans="1:6">
      <c r="A24" s="3" t="s">
        <v>149</v>
      </c>
      <c r="B24" s="16"/>
      <c r="C24" s="15"/>
    </row>
    <row r="25" spans="1:6">
      <c r="A25" s="1" t="s">
        <v>837</v>
      </c>
      <c r="B25" s="16">
        <v>0.72</v>
      </c>
      <c r="C25" s="15" t="s">
        <v>150</v>
      </c>
      <c r="E25" s="2" t="s">
        <v>151</v>
      </c>
      <c r="F25" s="2">
        <f>B25*D25</f>
        <v>0</v>
      </c>
    </row>
    <row r="26" spans="1:6">
      <c r="B26" s="9"/>
      <c r="C26" s="8"/>
    </row>
    <row r="27" spans="1:6">
      <c r="A27" s="1" t="s">
        <v>199</v>
      </c>
      <c r="B27" s="9"/>
      <c r="C27" s="8"/>
    </row>
    <row r="28" spans="1:6">
      <c r="A28" s="3" t="s">
        <v>200</v>
      </c>
      <c r="B28" s="9"/>
      <c r="C28" s="8"/>
    </row>
    <row r="29" spans="1:6">
      <c r="A29" s="3" t="s">
        <v>497</v>
      </c>
      <c r="B29" s="9"/>
      <c r="C29" s="8"/>
    </row>
    <row r="30" spans="1:6">
      <c r="B30" s="9"/>
      <c r="C30" s="8"/>
    </row>
    <row r="31" spans="1:6">
      <c r="A31" s="3" t="s">
        <v>28</v>
      </c>
      <c r="B31" s="9"/>
      <c r="C31" s="8"/>
    </row>
    <row r="32" spans="1:6">
      <c r="A32" s="3" t="s">
        <v>29</v>
      </c>
      <c r="B32" s="9"/>
      <c r="C32" s="8"/>
    </row>
    <row r="33" spans="1:6">
      <c r="A33" s="3" t="s">
        <v>201</v>
      </c>
      <c r="B33" s="9"/>
      <c r="C33" s="8"/>
    </row>
    <row r="34" spans="1:6">
      <c r="A34" s="3" t="s">
        <v>202</v>
      </c>
      <c r="B34" s="9"/>
      <c r="C34" s="8"/>
    </row>
    <row r="35" spans="1:6" ht="14.25">
      <c r="A35" s="13" t="s">
        <v>203</v>
      </c>
      <c r="B35" s="9"/>
      <c r="C35" s="8"/>
    </row>
    <row r="36" spans="1:6">
      <c r="A36" s="3" t="s">
        <v>204</v>
      </c>
      <c r="B36" s="9"/>
      <c r="C36" s="8"/>
    </row>
    <row r="37" spans="1:6">
      <c r="A37" s="3" t="s">
        <v>205</v>
      </c>
      <c r="B37" s="9"/>
      <c r="C37" s="8"/>
    </row>
    <row r="38" spans="1:6">
      <c r="A38" s="1" t="s">
        <v>206</v>
      </c>
      <c r="B38" s="9"/>
      <c r="C38" s="8"/>
    </row>
    <row r="39" spans="1:6">
      <c r="A39" s="1" t="s">
        <v>207</v>
      </c>
      <c r="B39" s="9">
        <v>5.74</v>
      </c>
      <c r="C39" s="8" t="s">
        <v>41</v>
      </c>
      <c r="E39" s="2" t="s">
        <v>95</v>
      </c>
      <c r="F39" s="2">
        <f>B39*D39</f>
        <v>0</v>
      </c>
    </row>
    <row r="40" spans="1:6">
      <c r="B40" s="9"/>
      <c r="C40" s="8"/>
    </row>
    <row r="41" spans="1:6">
      <c r="A41" s="1" t="s">
        <v>300</v>
      </c>
      <c r="B41" s="9"/>
      <c r="C41" s="8"/>
    </row>
    <row r="42" spans="1:6">
      <c r="A42" s="3" t="s">
        <v>301</v>
      </c>
      <c r="B42" s="9"/>
      <c r="C42" s="8"/>
    </row>
    <row r="43" spans="1:6">
      <c r="A43" s="3" t="s">
        <v>497</v>
      </c>
      <c r="B43" s="9"/>
      <c r="C43" s="8"/>
    </row>
    <row r="44" spans="1:6">
      <c r="B44" s="9"/>
      <c r="C44" s="8"/>
    </row>
    <row r="45" spans="1:6">
      <c r="A45" s="3" t="s">
        <v>28</v>
      </c>
      <c r="B45" s="9"/>
      <c r="C45" s="8"/>
    </row>
    <row r="46" spans="1:6">
      <c r="A46" s="3" t="s">
        <v>29</v>
      </c>
      <c r="B46" s="9"/>
      <c r="C46" s="8"/>
    </row>
    <row r="47" spans="1:6">
      <c r="A47" s="3" t="s">
        <v>302</v>
      </c>
      <c r="B47" s="9"/>
      <c r="C47" s="8"/>
    </row>
    <row r="48" spans="1:6" ht="14.25">
      <c r="A48" s="17" t="s">
        <v>304</v>
      </c>
      <c r="B48" s="9"/>
      <c r="C48" s="8"/>
    </row>
    <row r="49" spans="1:6" ht="14.25">
      <c r="A49" s="17" t="s">
        <v>305</v>
      </c>
      <c r="B49" s="9"/>
      <c r="C49" s="8"/>
    </row>
    <row r="50" spans="1:6">
      <c r="A50" s="3" t="s">
        <v>303</v>
      </c>
      <c r="B50" s="9"/>
      <c r="C50" s="8"/>
    </row>
    <row r="51" spans="1:6">
      <c r="A51" s="1" t="s">
        <v>306</v>
      </c>
      <c r="B51" s="9"/>
      <c r="C51" s="8"/>
    </row>
    <row r="52" spans="1:6">
      <c r="A52" s="1" t="s">
        <v>307</v>
      </c>
      <c r="B52" s="9">
        <v>1.42</v>
      </c>
      <c r="C52" s="8" t="s">
        <v>41</v>
      </c>
      <c r="E52" s="2" t="s">
        <v>95</v>
      </c>
      <c r="F52" s="2">
        <f>B52*D52</f>
        <v>0</v>
      </c>
    </row>
    <row r="53" spans="1:6">
      <c r="B53" s="9"/>
      <c r="C53" s="8"/>
    </row>
    <row r="54" spans="1:6">
      <c r="A54" s="1" t="s">
        <v>308</v>
      </c>
      <c r="B54" s="9"/>
      <c r="C54" s="8"/>
    </row>
    <row r="55" spans="1:6">
      <c r="A55" s="3" t="s">
        <v>309</v>
      </c>
      <c r="B55" s="9"/>
      <c r="C55" s="8"/>
    </row>
    <row r="56" spans="1:6">
      <c r="A56" s="3" t="s">
        <v>497</v>
      </c>
      <c r="B56" s="9"/>
      <c r="C56" s="8"/>
    </row>
    <row r="57" spans="1:6">
      <c r="B57" s="9"/>
      <c r="C57" s="8"/>
    </row>
    <row r="58" spans="1:6">
      <c r="A58" s="3" t="s">
        <v>28</v>
      </c>
      <c r="B58" s="9"/>
      <c r="C58" s="8"/>
    </row>
    <row r="59" spans="1:6">
      <c r="A59" s="3" t="s">
        <v>29</v>
      </c>
      <c r="B59" s="9"/>
      <c r="C59" s="8"/>
    </row>
    <row r="60" spans="1:6">
      <c r="A60" s="3" t="s">
        <v>146</v>
      </c>
      <c r="B60" s="9"/>
      <c r="C60" s="8"/>
    </row>
    <row r="61" spans="1:6">
      <c r="A61" s="3" t="s">
        <v>147</v>
      </c>
      <c r="B61" s="9"/>
      <c r="C61" s="8"/>
    </row>
    <row r="62" spans="1:6">
      <c r="A62" s="3" t="s">
        <v>148</v>
      </c>
      <c r="B62" s="9"/>
      <c r="C62" s="8"/>
    </row>
    <row r="63" spans="1:6">
      <c r="A63" s="3" t="s">
        <v>149</v>
      </c>
      <c r="B63" s="9"/>
      <c r="C63" s="8"/>
    </row>
    <row r="64" spans="1:6">
      <c r="A64" s="1" t="s">
        <v>310</v>
      </c>
      <c r="B64" s="9">
        <v>0.04</v>
      </c>
      <c r="C64" s="8" t="s">
        <v>150</v>
      </c>
      <c r="E64" s="2" t="s">
        <v>151</v>
      </c>
      <c r="F64" s="2">
        <f>B64*D64</f>
        <v>0</v>
      </c>
    </row>
    <row r="65" spans="1:6">
      <c r="B65" s="9"/>
      <c r="C65" s="8"/>
    </row>
    <row r="66" spans="1:6">
      <c r="A66" s="1" t="s">
        <v>311</v>
      </c>
      <c r="B66" s="9"/>
      <c r="C66" s="8"/>
    </row>
    <row r="67" spans="1:6">
      <c r="A67" s="3" t="s">
        <v>312</v>
      </c>
      <c r="B67" s="9"/>
      <c r="C67" s="8"/>
    </row>
    <row r="68" spans="1:6">
      <c r="A68" s="3" t="s">
        <v>497</v>
      </c>
      <c r="B68" s="9"/>
      <c r="C68" s="8"/>
    </row>
    <row r="69" spans="1:6">
      <c r="B69" s="9"/>
      <c r="C69" s="8"/>
    </row>
    <row r="70" spans="1:6">
      <c r="A70" s="3" t="s">
        <v>28</v>
      </c>
      <c r="B70" s="9"/>
      <c r="C70" s="8"/>
    </row>
    <row r="71" spans="1:6">
      <c r="A71" s="3" t="s">
        <v>29</v>
      </c>
      <c r="B71" s="9"/>
      <c r="C71" s="8"/>
    </row>
    <row r="72" spans="1:6">
      <c r="A72" s="3" t="s">
        <v>146</v>
      </c>
      <c r="B72" s="9"/>
      <c r="C72" s="8"/>
    </row>
    <row r="73" spans="1:6">
      <c r="A73" s="3" t="s">
        <v>147</v>
      </c>
      <c r="B73" s="9"/>
      <c r="C73" s="8"/>
    </row>
    <row r="74" spans="1:6">
      <c r="A74" s="3" t="s">
        <v>148</v>
      </c>
      <c r="B74" s="9"/>
      <c r="C74" s="8"/>
    </row>
    <row r="75" spans="1:6">
      <c r="A75" s="3" t="s">
        <v>313</v>
      </c>
      <c r="B75" s="9"/>
      <c r="C75" s="8"/>
    </row>
    <row r="76" spans="1:6">
      <c r="A76" s="1" t="s">
        <v>314</v>
      </c>
      <c r="B76" s="9">
        <v>0.04</v>
      </c>
      <c r="C76" s="8" t="s">
        <v>150</v>
      </c>
      <c r="E76" s="2" t="s">
        <v>151</v>
      </c>
      <c r="F76" s="2">
        <f>B76*D76</f>
        <v>0</v>
      </c>
    </row>
    <row r="77" spans="1:6">
      <c r="B77" s="9"/>
      <c r="C77" s="8"/>
    </row>
    <row r="78" spans="1:6">
      <c r="B78" s="9"/>
      <c r="C78" s="8"/>
    </row>
    <row r="79" spans="1:6">
      <c r="B79" s="9"/>
      <c r="C79" s="8"/>
      <c r="F79" s="7">
        <f>SUM(F10:F76)</f>
        <v>0</v>
      </c>
    </row>
    <row r="80" spans="1:6">
      <c r="B80" s="9"/>
      <c r="C80" s="8"/>
    </row>
    <row r="81" spans="2:3">
      <c r="B81" s="9"/>
      <c r="C81" s="8"/>
    </row>
    <row r="82" spans="2:3">
      <c r="B82" s="9"/>
    </row>
    <row r="83" spans="2:3">
      <c r="B83" s="9"/>
    </row>
    <row r="84" spans="2:3">
      <c r="B84" s="9"/>
    </row>
    <row r="85" spans="2:3">
      <c r="B85" s="9"/>
    </row>
    <row r="86" spans="2:3">
      <c r="B86" s="9"/>
    </row>
    <row r="87" spans="2:3">
      <c r="B87" s="9"/>
    </row>
    <row r="88" spans="2:3">
      <c r="B88" s="9"/>
    </row>
    <row r="89" spans="2:3">
      <c r="B89" s="9"/>
    </row>
    <row r="90" spans="2:3">
      <c r="B90" s="9"/>
    </row>
    <row r="91" spans="2:3">
      <c r="B91" s="9"/>
    </row>
    <row r="92" spans="2:3">
      <c r="B92" s="9"/>
    </row>
    <row r="93" spans="2:3">
      <c r="B93" s="9"/>
    </row>
    <row r="94" spans="2:3">
      <c r="B94" s="9"/>
    </row>
    <row r="95" spans="2:3">
      <c r="B95" s="9"/>
    </row>
    <row r="96" spans="2:3">
      <c r="B96" s="9"/>
    </row>
    <row r="97" spans="2:2">
      <c r="B97" s="9"/>
    </row>
    <row r="98" spans="2:2">
      <c r="B98" s="9"/>
    </row>
    <row r="99" spans="2:2">
      <c r="B99" s="9"/>
    </row>
    <row r="100" spans="2:2">
      <c r="B100" s="9"/>
    </row>
    <row r="101" spans="2:2">
      <c r="B101" s="9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28</vt:i4>
      </vt:variant>
      <vt:variant>
        <vt:lpstr>Névvel ellátott tartományok</vt:lpstr>
      </vt:variant>
      <vt:variant>
        <vt:i4>3</vt:i4>
      </vt:variant>
    </vt:vector>
  </HeadingPairs>
  <TitlesOfParts>
    <vt:vector size="31" baseType="lpstr">
      <vt:lpstr>Főösszesítő</vt:lpstr>
      <vt:lpstr>Munkanemösszesítő</vt:lpstr>
      <vt:lpstr>00 egyéb tételek</vt:lpstr>
      <vt:lpstr>02</vt:lpstr>
      <vt:lpstr>09</vt:lpstr>
      <vt:lpstr>15</vt:lpstr>
      <vt:lpstr>21</vt:lpstr>
      <vt:lpstr>23</vt:lpstr>
      <vt:lpstr>31</vt:lpstr>
      <vt:lpstr>32</vt:lpstr>
      <vt:lpstr>33</vt:lpstr>
      <vt:lpstr>34</vt:lpstr>
      <vt:lpstr>35</vt:lpstr>
      <vt:lpstr>36</vt:lpstr>
      <vt:lpstr>39</vt:lpstr>
      <vt:lpstr>37</vt:lpstr>
      <vt:lpstr>41</vt:lpstr>
      <vt:lpstr>42</vt:lpstr>
      <vt:lpstr>43</vt:lpstr>
      <vt:lpstr>44</vt:lpstr>
      <vt:lpstr>48</vt:lpstr>
      <vt:lpstr>62</vt:lpstr>
      <vt:lpstr>71</vt:lpstr>
      <vt:lpstr>75</vt:lpstr>
      <vt:lpstr>81</vt:lpstr>
      <vt:lpstr>82</vt:lpstr>
      <vt:lpstr>88</vt:lpstr>
      <vt:lpstr>Munka1</vt:lpstr>
      <vt:lpstr>'02'!Nyomtatási_terület</vt:lpstr>
      <vt:lpstr>Főösszesítő!Nyomtatási_terület</vt:lpstr>
      <vt:lpstr>Munkanemösszesítő!Nyomtatási_terület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Bali</dc:creator>
  <cp:lastModifiedBy>markovicsb</cp:lastModifiedBy>
  <dcterms:created xsi:type="dcterms:W3CDTF">2016-04-01T07:52:06Z</dcterms:created>
  <dcterms:modified xsi:type="dcterms:W3CDTF">2018-02-06T11:58:47Z</dcterms:modified>
</cp:coreProperties>
</file>